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12"/>
  <workbookPr filterPrivacy="1" codeName="ThisWorkbook" defaultThemeVersion="124226"/>
  <xr:revisionPtr revIDLastSave="0" documentId="11_2396B24048E708556BCD40B07E418278B6BFE54D" xr6:coauthVersionLast="47" xr6:coauthVersionMax="47" xr10:uidLastSave="{00000000-0000-0000-0000-000000000000}"/>
  <bookViews>
    <workbookView xWindow="-9" yWindow="5271" windowWidth="19320" windowHeight="5280" tabRatio="863" xr2:uid="{00000000-000D-0000-FFFF-FFFF00000000}"/>
  </bookViews>
  <sheets>
    <sheet name="エリア分析レポート" sheetId="1" r:id="rId1"/>
    <sheet name="基本分析" sheetId="2" r:id="rId2"/>
    <sheet name="周辺地図" sheetId="3" r:id="rId3"/>
    <sheet name="かかる小地域" sheetId="4" r:id="rId4"/>
    <sheet name="年齢別人口" sheetId="5" r:id="rId5"/>
    <sheet name="世帯数" sheetId="6" r:id="rId6"/>
    <sheet name="経済センサス" sheetId="7" r:id="rId7"/>
    <sheet name="人口・世帯数増減" sheetId="14" r:id="rId8"/>
    <sheet name="マップキャプチャ" sheetId="11" r:id="rId9"/>
    <sheet name="エリア分析レポート___set_Cell_img_create" sheetId="8" state="hidden" r:id="rId10"/>
    <sheet name="周辺地図___set_Cell_img_create___2" sheetId="9" state="hidden" r:id="rId11"/>
    <sheet name="かかる小地域___set_Cell_img_create___" sheetId="10" state="hidden" r:id="rId12"/>
  </sheets>
  <definedNames>
    <definedName name="_xlnm.Print_Area" localSheetId="1">基本分析!$B$1:$T$47</definedName>
    <definedName name="_xlnm.Print_Area" localSheetId="6">経済センサス!$A$1:$K$78</definedName>
    <definedName name="_xlnm.Print_Area" localSheetId="7">人口・世帯数増減!$A$1:$BN$72</definedName>
    <definedName name="_xlnm.Print_Area" localSheetId="5">世帯数!$A$1:$K$38</definedName>
    <definedName name="_xlnm.Print_Area" localSheetId="4">年齢別人口!$A$1:$J$59</definedName>
    <definedName name="rgnAgeCGS">OFFSET(#REF!,1,2,COUNTA(#REF!)-1,1)</definedName>
    <definedName name="rgnAgeCKR">OFFSET(#REF!,1,4,COUNTA(#REF!)-1,1)</definedName>
    <definedName name="rgnAgeCMG">OFFSET(#REF!,1,1,COUNTA(#REF!)-1,1)</definedName>
    <definedName name="rgnAgeCSG">OFFSET(#REF!,1,3,COUNTA(#REF!)-1,1)</definedName>
    <definedName name="rgnAgeCTitles">OFFSET(#REF!,1,0,COUNTA(#REF!)-1,1)</definedName>
    <definedName name="rgnAgeWeb">OFFSET(#REF!,0,0,COUNTA(#REF!),7)</definedName>
    <definedName name="rgnFamCFT">OFFSET(#REF!,1,2,COUNTA(#REF!)-1,1)</definedName>
    <definedName name="rgnFamCSIJ">OFFSET(#REF!,1,3,COUNTA(#REF!)-1,1)</definedName>
    <definedName name="rgnFamCTitles">OFFSET(#REF!,1,0,COUNTA(#REF!)-1,1)</definedName>
    <definedName name="rgnFamCTS">OFFSET(#REF!,1,1,COUNTA(#REF!)-1,1)</definedName>
    <definedName name="rgnMFDNPopCDayF">OFFSET(#REF!,1,2,COUNTA(#REF!)-1,1)</definedName>
    <definedName name="rgnMFDNPopCDayM">OFFSET(#REF!,1,1,COUNTA(#REF!)-1,1)</definedName>
    <definedName name="rgnMFDNPopCNightF">OFFSET(#REF!,1,4,COUNTA(#REF!)-1,1)</definedName>
    <definedName name="rgnMFDNPopCNightM">OFFSET(#REF!,1,3,COUNTA(#REF!)-1,1)</definedName>
    <definedName name="rgnMFDNPopCTitles">OFFSET(#REF!,1,0,COUNTA(#REF!)-1,1)</definedName>
    <definedName name="rgnMFDNPopDayF">OFFSET(#REF!,1,2,COUNTA(#REF!)-1,1)</definedName>
    <definedName name="rgnMFDNPopDayM">OFFSET(#REF!,1,1,COUNTA(#REF!)-1,1)</definedName>
    <definedName name="rgnMFDNPopNightF">OFFSET(#REF!,1,4,COUNTA(#REF!)-1,1)</definedName>
    <definedName name="rgnMFDNPopNightM">OFFSET(#REF!,1,3,COUNTA(#REF!)-1,1)</definedName>
    <definedName name="rgnMFDNPopTitles">OFFSET(#REF!,1,0,COUNTA(#REF!)-1,1)</definedName>
  </definedNames>
  <calcPr calcId="162913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7" i="7" l="1"/>
  <c r="Q34" i="2"/>
  <c r="P34" i="2"/>
  <c r="O34" i="2"/>
  <c r="AA57" i="5"/>
  <c r="AA38" i="5"/>
  <c r="AA37" i="5"/>
  <c r="AA19" i="5"/>
  <c r="AA18" i="5"/>
  <c r="BY16" i="2"/>
  <c r="BZ16" i="2"/>
  <c r="CA16" i="2"/>
  <c r="CB16" i="2"/>
  <c r="CC16" i="2"/>
  <c r="BX38" i="2" s="1"/>
  <c r="CD16" i="2"/>
  <c r="CE16" i="2"/>
  <c r="CF16" i="2"/>
  <c r="BX41" i="2" s="1"/>
  <c r="CG16" i="2"/>
  <c r="CH16" i="2"/>
  <c r="CI16" i="2"/>
  <c r="CJ16" i="2"/>
  <c r="CK16" i="2"/>
  <c r="BX46" i="2" s="1"/>
  <c r="CL16" i="2"/>
  <c r="BX47" i="2" s="1"/>
  <c r="CM16" i="2"/>
  <c r="CN16" i="2"/>
  <c r="BX49" i="2" s="1"/>
  <c r="BY19" i="2"/>
  <c r="BZ19" i="2"/>
  <c r="CA19" i="2"/>
  <c r="CB19" i="2"/>
  <c r="CC19" i="2"/>
  <c r="BZ38" i="2" s="1"/>
  <c r="CD19" i="2"/>
  <c r="CE19" i="2"/>
  <c r="CF19" i="2"/>
  <c r="BZ41" i="2" s="1"/>
  <c r="CG19" i="2"/>
  <c r="CH19" i="2"/>
  <c r="CI19" i="2"/>
  <c r="CJ19" i="2"/>
  <c r="CK19" i="2"/>
  <c r="BZ46" i="2" s="1"/>
  <c r="CL19" i="2"/>
  <c r="CM19" i="2"/>
  <c r="CN19" i="2"/>
  <c r="BZ49" i="2" s="1"/>
  <c r="BY22" i="2"/>
  <c r="BZ22" i="2"/>
  <c r="CA22" i="2"/>
  <c r="CB22" i="2"/>
  <c r="CC22" i="2"/>
  <c r="CD22" i="2"/>
  <c r="CE22" i="2"/>
  <c r="CF22" i="2"/>
  <c r="CB41" i="2" s="1"/>
  <c r="CG22" i="2"/>
  <c r="CH22" i="2"/>
  <c r="CI22" i="2"/>
  <c r="CJ22" i="2"/>
  <c r="CK22" i="2"/>
  <c r="CB46" i="2" s="1"/>
  <c r="CL22" i="2"/>
  <c r="CM22" i="2"/>
  <c r="CN22" i="2"/>
  <c r="CE34" i="2"/>
  <c r="CD34" i="2"/>
  <c r="BX31" i="2"/>
  <c r="BX36" i="2" s="1"/>
  <c r="BX39" i="2"/>
  <c r="BX44" i="2"/>
  <c r="BZ31" i="2"/>
  <c r="BZ36" i="2" s="1"/>
  <c r="BZ39" i="2"/>
  <c r="BZ47" i="2"/>
  <c r="CB31" i="2"/>
  <c r="CB37" i="2" s="1"/>
  <c r="CB49" i="2"/>
  <c r="BY31" i="2"/>
  <c r="BY39" i="2" s="1"/>
  <c r="BY35" i="2"/>
  <c r="BY38" i="2"/>
  <c r="BY41" i="2"/>
  <c r="BY42" i="2"/>
  <c r="BY43" i="2"/>
  <c r="BY45" i="2"/>
  <c r="BY46" i="2"/>
  <c r="BY49" i="2"/>
  <c r="CA31" i="2"/>
  <c r="CA38" i="2" s="1"/>
  <c r="CA34" i="2"/>
  <c r="CA37" i="2"/>
  <c r="CA42" i="2"/>
  <c r="CA45" i="2"/>
  <c r="CC31" i="2"/>
  <c r="CC37" i="2" s="1"/>
  <c r="CC41" i="2"/>
  <c r="CC49" i="2"/>
  <c r="AA69" i="7"/>
  <c r="AA68" i="7"/>
  <c r="AA67" i="7"/>
  <c r="AA66" i="7"/>
  <c r="AA65" i="7"/>
  <c r="AA64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22" i="7"/>
  <c r="AA21" i="7"/>
  <c r="AA20" i="7"/>
  <c r="AA7" i="7"/>
  <c r="AA6" i="7"/>
  <c r="AA5" i="7"/>
  <c r="AA30" i="6"/>
  <c r="AA25" i="6"/>
  <c r="AA24" i="6"/>
  <c r="AA23" i="6"/>
  <c r="AA10" i="6"/>
  <c r="AA9" i="6"/>
  <c r="AA8" i="6"/>
  <c r="AA7" i="6"/>
  <c r="AA6" i="6"/>
  <c r="AA5" i="6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28" i="5"/>
  <c r="AA36" i="5"/>
  <c r="AA35" i="5"/>
  <c r="AA34" i="5"/>
  <c r="AA33" i="5"/>
  <c r="AA32" i="5"/>
  <c r="AA31" i="5"/>
  <c r="AA30" i="5"/>
  <c r="AA29" i="5"/>
  <c r="AA27" i="5"/>
  <c r="AA26" i="5"/>
  <c r="AA25" i="5"/>
  <c r="AA24" i="5"/>
  <c r="AA23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CB33" i="2"/>
  <c r="BW22" i="2"/>
  <c r="BW11" i="2"/>
  <c r="BZ33" i="2"/>
  <c r="BW19" i="2"/>
  <c r="BW12" i="2"/>
  <c r="BZ34" i="2" l="1"/>
  <c r="BX35" i="2"/>
  <c r="BZ45" i="2"/>
  <c r="BZ37" i="2"/>
  <c r="BX45" i="2"/>
  <c r="BX37" i="2"/>
  <c r="BX48" i="2"/>
  <c r="CB43" i="2"/>
  <c r="CB35" i="2"/>
  <c r="BZ43" i="2"/>
  <c r="BZ35" i="2"/>
  <c r="CC44" i="2"/>
  <c r="BY37" i="2"/>
  <c r="CB42" i="2"/>
  <c r="CB34" i="2"/>
  <c r="BX42" i="2"/>
  <c r="BX34" i="2"/>
  <c r="CF31" i="2" s="1"/>
  <c r="CF32" i="2" s="1"/>
  <c r="CG32" i="2" s="1"/>
  <c r="CG34" i="2" s="1"/>
  <c r="CF34" i="2" s="1"/>
  <c r="CC36" i="2"/>
  <c r="BY34" i="2"/>
  <c r="CG31" i="2" s="1"/>
  <c r="BZ42" i="2"/>
  <c r="BX43" i="2"/>
  <c r="BX40" i="2"/>
  <c r="CC43" i="2"/>
  <c r="CC35" i="2"/>
  <c r="CA44" i="2"/>
  <c r="CA36" i="2"/>
  <c r="CB48" i="2"/>
  <c r="CB40" i="2"/>
  <c r="CC42" i="2"/>
  <c r="CC34" i="2"/>
  <c r="CA43" i="2"/>
  <c r="CA35" i="2"/>
  <c r="BY44" i="2"/>
  <c r="BY36" i="2"/>
  <c r="CB47" i="2"/>
  <c r="CB39" i="2"/>
  <c r="BZ48" i="2"/>
  <c r="BZ40" i="2"/>
  <c r="CC40" i="2"/>
  <c r="CA49" i="2"/>
  <c r="CA41" i="2"/>
  <c r="CB45" i="2"/>
  <c r="CC39" i="2"/>
  <c r="CB44" i="2"/>
  <c r="CB36" i="2"/>
  <c r="CC46" i="2"/>
  <c r="CC38" i="2"/>
  <c r="CA47" i="2"/>
  <c r="CA39" i="2"/>
  <c r="BY48" i="2"/>
  <c r="BY40" i="2"/>
  <c r="BZ44" i="2"/>
  <c r="CB38" i="2"/>
  <c r="CC48" i="2"/>
  <c r="CC47" i="2"/>
  <c r="CA48" i="2"/>
  <c r="CA40" i="2"/>
  <c r="CC45" i="2"/>
  <c r="CA46" i="2"/>
  <c r="BY47" i="2"/>
</calcChain>
</file>

<file path=xl/sharedStrings.xml><?xml version="1.0" encoding="utf-8"?>
<sst xmlns="http://schemas.openxmlformats.org/spreadsheetml/2006/main" count="402" uniqueCount="210">
  <si>
    <t>エリア分析レポート</t>
    <phoneticPr fontId="3"/>
  </si>
  <si>
    <t>レポート一覧</t>
    <rPh sb="4" eb="6">
      <t>イチラン</t>
    </rPh>
    <phoneticPr fontId="3"/>
  </si>
  <si>
    <t>1) 基本分析</t>
  </si>
  <si>
    <t>2) 周辺地図</t>
  </si>
  <si>
    <t>3) かかる小地域</t>
  </si>
  <si>
    <t>4) 年齢別人口</t>
  </si>
  <si>
    <t>5) 世帯数</t>
  </si>
  <si>
    <t>6) 経済センサス</t>
  </si>
  <si>
    <t>7) 人口・世帯数増減</t>
  </si>
  <si>
    <t>8) マップキャプチャ</t>
  </si>
  <si>
    <t>調査地点</t>
    <rPh sb="0" eb="2">
      <t>チョウサ</t>
    </rPh>
    <rPh sb="2" eb="4">
      <t>チテン</t>
    </rPh>
    <phoneticPr fontId="3"/>
  </si>
  <si>
    <t>名称</t>
    <rPh sb="0" eb="2">
      <t>メイショウ</t>
    </rPh>
    <phoneticPr fontId="3"/>
  </si>
  <si>
    <t>緯度</t>
    <rPh sb="0" eb="2">
      <t>イド</t>
    </rPh>
    <phoneticPr fontId="3"/>
  </si>
  <si>
    <t>経度</t>
    <rPh sb="0" eb="2">
      <t>ケイド</t>
    </rPh>
    <phoneticPr fontId="3"/>
  </si>
  <si>
    <t>埼玉県</t>
  </si>
  <si>
    <t>吉川市</t>
  </si>
  <si>
    <t>大字三輪野江</t>
  </si>
  <si>
    <t>作成日：</t>
    <rPh sb="0" eb="3">
      <t>サクセイビ</t>
    </rPh>
    <phoneticPr fontId="3"/>
  </si>
  <si>
    <t>2024/12/17</t>
  </si>
  <si>
    <t>調査地点　埼玉県吉川市大字三輪野江　ｴﾘｱ範囲　1次：半径0.5km　2次：半径1km　3次：半径2km　</t>
  </si>
  <si>
    <t>データ名</t>
    <rPh sb="3" eb="4">
      <t>メイ</t>
    </rPh>
    <phoneticPr fontId="3"/>
  </si>
  <si>
    <t>人口</t>
    <rPh sb="0" eb="2">
      <t>ジンコウ</t>
    </rPh>
    <phoneticPr fontId="3"/>
  </si>
  <si>
    <t>１次ｴﾘｱ</t>
    <phoneticPr fontId="3"/>
  </si>
  <si>
    <t>２次ｴﾘｱ</t>
    <phoneticPr fontId="3"/>
  </si>
  <si>
    <t>３次ｴﾘｱ</t>
    <phoneticPr fontId="3"/>
  </si>
  <si>
    <t>人口総数</t>
    <rPh sb="0" eb="2">
      <t>ジンコウ</t>
    </rPh>
    <rPh sb="2" eb="4">
      <t>ソウスウ</t>
    </rPh>
    <phoneticPr fontId="3"/>
  </si>
  <si>
    <t>　男人口</t>
    <rPh sb="1" eb="2">
      <t>オトコ</t>
    </rPh>
    <rPh sb="2" eb="4">
      <t>ジンコウ</t>
    </rPh>
    <phoneticPr fontId="3"/>
  </si>
  <si>
    <t>　女人口</t>
    <rPh sb="1" eb="2">
      <t>オンナ</t>
    </rPh>
    <rPh sb="2" eb="4">
      <t>ジンコウ</t>
    </rPh>
    <phoneticPr fontId="3"/>
  </si>
  <si>
    <t>75歳以上</t>
    <rPh sb="2" eb="3">
      <t>サイ</t>
    </rPh>
    <rPh sb="3" eb="5">
      <t>イジョウ</t>
    </rPh>
    <phoneticPr fontId="3"/>
  </si>
  <si>
    <t>１人世帯</t>
    <rPh sb="1" eb="2">
      <t>ニン</t>
    </rPh>
    <rPh sb="2" eb="4">
      <t>セタイ</t>
    </rPh>
    <phoneticPr fontId="3"/>
  </si>
  <si>
    <t>２人世帯</t>
    <rPh sb="1" eb="2">
      <t>ニン</t>
    </rPh>
    <rPh sb="2" eb="4">
      <t>セタイ</t>
    </rPh>
    <phoneticPr fontId="3"/>
  </si>
  <si>
    <t>３人世帯</t>
    <rPh sb="1" eb="2">
      <t>ニン</t>
    </rPh>
    <rPh sb="2" eb="4">
      <t>セタイ</t>
    </rPh>
    <phoneticPr fontId="3"/>
  </si>
  <si>
    <t>４人世帯</t>
    <rPh sb="1" eb="2">
      <t>ニン</t>
    </rPh>
    <rPh sb="2" eb="4">
      <t>セタイ</t>
    </rPh>
    <phoneticPr fontId="3"/>
  </si>
  <si>
    <t>５人世帯</t>
    <rPh sb="1" eb="2">
      <t>ニン</t>
    </rPh>
    <rPh sb="2" eb="4">
      <t>セタイ</t>
    </rPh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</si>
  <si>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</si>
  <si>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　　　　　　　　　　</t>
    <phoneticPr fontId="3"/>
  </si>
  <si>
    <t>70-74</t>
    <phoneticPr fontId="3"/>
  </si>
  <si>
    <t>65-69</t>
    <phoneticPr fontId="3"/>
  </si>
  <si>
    <t>60-64</t>
    <phoneticPr fontId="3"/>
  </si>
  <si>
    <t>ｴﾘｱ内</t>
    <phoneticPr fontId="3"/>
  </si>
  <si>
    <t>55-59</t>
    <phoneticPr fontId="3"/>
  </si>
  <si>
    <t>50-54</t>
    <phoneticPr fontId="3"/>
  </si>
  <si>
    <t>0～4歳</t>
  </si>
  <si>
    <t>5～9歳</t>
  </si>
  <si>
    <t>10～14歳</t>
  </si>
  <si>
    <t>15～19歳</t>
  </si>
  <si>
    <t>20～24歳</t>
    <phoneticPr fontId="3"/>
  </si>
  <si>
    <t>25～29歳</t>
    <phoneticPr fontId="3"/>
  </si>
  <si>
    <t>30～34歳</t>
  </si>
  <si>
    <t>35～39歳</t>
    <phoneticPr fontId="3"/>
  </si>
  <si>
    <t>40～44歳</t>
  </si>
  <si>
    <t>45～49歳</t>
    <phoneticPr fontId="3"/>
  </si>
  <si>
    <t>50～54歳</t>
  </si>
  <si>
    <t>55～59歳</t>
    <phoneticPr fontId="3"/>
  </si>
  <si>
    <t>60～64歳</t>
    <phoneticPr fontId="3"/>
  </si>
  <si>
    <t>65～69歳</t>
  </si>
  <si>
    <t>70～74歳</t>
    <phoneticPr fontId="3"/>
  </si>
  <si>
    <t>75歳以上</t>
    <phoneticPr fontId="3"/>
  </si>
  <si>
    <t>45-49</t>
    <phoneticPr fontId="3"/>
  </si>
  <si>
    <t>ｴﾘｱ内</t>
    <rPh sb="3" eb="4">
      <t>ナイ</t>
    </rPh>
    <phoneticPr fontId="3"/>
  </si>
  <si>
    <t>男性</t>
    <rPh sb="0" eb="2">
      <t>ダンセイ</t>
    </rPh>
    <phoneticPr fontId="3"/>
  </si>
  <si>
    <t>40-44</t>
    <phoneticPr fontId="3"/>
  </si>
  <si>
    <t>女性</t>
    <rPh sb="0" eb="2">
      <t>ジョセイ</t>
    </rPh>
    <phoneticPr fontId="3"/>
  </si>
  <si>
    <t>35-39</t>
    <phoneticPr fontId="3"/>
  </si>
  <si>
    <t>30-34</t>
    <phoneticPr fontId="3"/>
  </si>
  <si>
    <t>25-29</t>
    <phoneticPr fontId="3"/>
  </si>
  <si>
    <t>20-24</t>
    <phoneticPr fontId="3"/>
  </si>
  <si>
    <t>15-19</t>
    <phoneticPr fontId="3"/>
  </si>
  <si>
    <t>10-14</t>
    <phoneticPr fontId="3"/>
  </si>
  <si>
    <t xml:space="preserve"> 5- 9</t>
    <phoneticPr fontId="3"/>
  </si>
  <si>
    <t xml:space="preserve"> 0- 4</t>
    <phoneticPr fontId="3"/>
  </si>
  <si>
    <t>年少人口（ 0歳～14歳）</t>
  </si>
  <si>
    <t>生産年齢人口（15歳～64歳）</t>
  </si>
  <si>
    <t>老年人口（65歳以上）</t>
  </si>
  <si>
    <t>15歳以上就業者数</t>
    <phoneticPr fontId="3"/>
  </si>
  <si>
    <t>後期高齢者数（75歳以上）</t>
  </si>
  <si>
    <t>世帯数</t>
    <rPh sb="0" eb="3">
      <t>セタイスウ</t>
    </rPh>
    <phoneticPr fontId="3"/>
  </si>
  <si>
    <t>ｴﾘｱ内比率</t>
    <phoneticPr fontId="3"/>
  </si>
  <si>
    <t>MBar</t>
    <phoneticPr fontId="3"/>
  </si>
  <si>
    <t>Fbar</t>
    <phoneticPr fontId="3"/>
  </si>
  <si>
    <t>MPct</t>
    <phoneticPr fontId="3"/>
  </si>
  <si>
    <t>FPct</t>
    <phoneticPr fontId="3"/>
  </si>
  <si>
    <t>一般世帯総数</t>
  </si>
  <si>
    <t>単身世帯</t>
    <rPh sb="0" eb="2">
      <t>タンシン</t>
    </rPh>
    <rPh sb="2" eb="4">
      <t>セタイ</t>
    </rPh>
    <phoneticPr fontId="3"/>
  </si>
  <si>
    <t>２人以上世帯</t>
    <phoneticPr fontId="3"/>
  </si>
  <si>
    <t>核家族世帯</t>
    <rPh sb="0" eb="3">
      <t>カクカゾク</t>
    </rPh>
    <rPh sb="3" eb="5">
      <t>セタイ</t>
    </rPh>
    <phoneticPr fontId="3"/>
  </si>
  <si>
    <t>　夫婦のみの世帯</t>
    <rPh sb="1" eb="3">
      <t>フウフ</t>
    </rPh>
    <rPh sb="6" eb="8">
      <t>セタイ</t>
    </rPh>
    <phoneticPr fontId="3"/>
  </si>
  <si>
    <t>　夫婦と子供から成る世帯</t>
    <phoneticPr fontId="3"/>
  </si>
  <si>
    <t>6歳未満世帯員のいる世帯</t>
    <rPh sb="10" eb="12">
      <t>セタイ</t>
    </rPh>
    <phoneticPr fontId="3"/>
  </si>
  <si>
    <t>65歳以上世帯員のいる世帯</t>
    <phoneticPr fontId="3"/>
  </si>
  <si>
    <t>持ち家世帯</t>
    <rPh sb="0" eb="1">
      <t>モ</t>
    </rPh>
    <rPh sb="2" eb="3">
      <t>イエ</t>
    </rPh>
    <rPh sb="3" eb="5">
      <t>セタイ</t>
    </rPh>
    <phoneticPr fontId="3"/>
  </si>
  <si>
    <t>民営借家世帯</t>
    <rPh sb="4" eb="6">
      <t>セタイ</t>
    </rPh>
    <phoneticPr fontId="3"/>
  </si>
  <si>
    <t>令和２年国勢調査</t>
    <rPh sb="0" eb="2">
      <t>レイワ</t>
    </rPh>
    <phoneticPr fontId="3"/>
  </si>
  <si>
    <t>令和２年国勢調査・平成２８年経済センサス－活動調査</t>
    <rPh sb="0" eb="2">
      <t>レイワ</t>
    </rPh>
    <rPh sb="14" eb="16">
      <t>ケイザイ</t>
    </rPh>
    <rPh sb="21" eb="23">
      <t>カツドウ</t>
    </rPh>
    <phoneticPr fontId="3"/>
  </si>
  <si>
    <t>総人口</t>
    <rPh sb="0" eb="3">
      <t>ソウジンコウ</t>
    </rPh>
    <phoneticPr fontId="3"/>
  </si>
  <si>
    <t>年齢別人口
（総人口）</t>
    <rPh sb="0" eb="3">
      <t>ネンレイベツ</t>
    </rPh>
    <rPh sb="3" eb="5">
      <t>ジンコウ</t>
    </rPh>
    <rPh sb="7" eb="10">
      <t>ソウジンコウ</t>
    </rPh>
    <phoneticPr fontId="3"/>
  </si>
  <si>
    <t>４歳以下人口</t>
    <rPh sb="1" eb="2">
      <t>サイ</t>
    </rPh>
    <rPh sb="2" eb="4">
      <t>イカ</t>
    </rPh>
    <rPh sb="4" eb="6">
      <t>ジンコウ</t>
    </rPh>
    <phoneticPr fontId="3"/>
  </si>
  <si>
    <t>５～９歳人口</t>
    <rPh sb="3" eb="4">
      <t>サイ</t>
    </rPh>
    <rPh sb="4" eb="6">
      <t>ジンコウ</t>
    </rPh>
    <phoneticPr fontId="3"/>
  </si>
  <si>
    <t>１０～１４歳人口</t>
    <rPh sb="5" eb="6">
      <t>サイ</t>
    </rPh>
    <rPh sb="6" eb="8">
      <t>ジンコウ</t>
    </rPh>
    <phoneticPr fontId="3"/>
  </si>
  <si>
    <t>１５～１９歳人口</t>
    <rPh sb="5" eb="6">
      <t>サイ</t>
    </rPh>
    <rPh sb="6" eb="8">
      <t>ジンコウ</t>
    </rPh>
    <phoneticPr fontId="3"/>
  </si>
  <si>
    <t>２０～２４歳人口</t>
    <rPh sb="5" eb="6">
      <t>サイ</t>
    </rPh>
    <rPh sb="6" eb="8">
      <t>ジンコウ</t>
    </rPh>
    <phoneticPr fontId="3"/>
  </si>
  <si>
    <t>２５～２９歳人口</t>
    <rPh sb="5" eb="6">
      <t>サイ</t>
    </rPh>
    <rPh sb="6" eb="8">
      <t>ジンコウ</t>
    </rPh>
    <phoneticPr fontId="3"/>
  </si>
  <si>
    <t>３０～３４歳人口</t>
    <rPh sb="5" eb="6">
      <t>サイ</t>
    </rPh>
    <rPh sb="6" eb="8">
      <t>ジンコウ</t>
    </rPh>
    <phoneticPr fontId="3"/>
  </si>
  <si>
    <t>３５～３９歳人口</t>
    <rPh sb="5" eb="6">
      <t>サイ</t>
    </rPh>
    <rPh sb="6" eb="8">
      <t>ジンコウ</t>
    </rPh>
    <phoneticPr fontId="3"/>
  </si>
  <si>
    <t>４０～４４歳人口</t>
    <rPh sb="5" eb="6">
      <t>サイ</t>
    </rPh>
    <rPh sb="6" eb="8">
      <t>ジンコウ</t>
    </rPh>
    <phoneticPr fontId="3"/>
  </si>
  <si>
    <t>４５～４９歳人口</t>
    <rPh sb="5" eb="6">
      <t>サイ</t>
    </rPh>
    <rPh sb="6" eb="8">
      <t>ジンコウ</t>
    </rPh>
    <phoneticPr fontId="3"/>
  </si>
  <si>
    <t>５０～５４歳人口</t>
    <rPh sb="5" eb="6">
      <t>サイ</t>
    </rPh>
    <rPh sb="6" eb="8">
      <t>ジンコウ</t>
    </rPh>
    <phoneticPr fontId="3"/>
  </si>
  <si>
    <t>５５～５９歳人口</t>
    <rPh sb="5" eb="6">
      <t>サイ</t>
    </rPh>
    <rPh sb="6" eb="8">
      <t>ジンコウ</t>
    </rPh>
    <phoneticPr fontId="3"/>
  </si>
  <si>
    <t>６０～６４歳人口</t>
    <rPh sb="5" eb="6">
      <t>サイ</t>
    </rPh>
    <rPh sb="6" eb="8">
      <t>ジンコウ</t>
    </rPh>
    <phoneticPr fontId="3"/>
  </si>
  <si>
    <t>６５～６９歳人口</t>
    <rPh sb="5" eb="6">
      <t>サイ</t>
    </rPh>
    <rPh sb="6" eb="8">
      <t>ジンコウ</t>
    </rPh>
    <phoneticPr fontId="3"/>
  </si>
  <si>
    <t>７０～７４歳人口</t>
    <rPh sb="5" eb="6">
      <t>サイ</t>
    </rPh>
    <rPh sb="6" eb="8">
      <t>ジンコウ</t>
    </rPh>
    <phoneticPr fontId="3"/>
  </si>
  <si>
    <t>７５歳以上人口</t>
    <rPh sb="2" eb="3">
      <t>サイ</t>
    </rPh>
    <rPh sb="3" eb="5">
      <t>イジョウ</t>
    </rPh>
    <rPh sb="5" eb="7">
      <t>ジンコウ</t>
    </rPh>
    <phoneticPr fontId="3"/>
  </si>
  <si>
    <t>男性総人口</t>
    <rPh sb="0" eb="2">
      <t>ダンセイ</t>
    </rPh>
    <rPh sb="2" eb="3">
      <t>ソウ</t>
    </rPh>
    <rPh sb="3" eb="5">
      <t>ジンコウ</t>
    </rPh>
    <phoneticPr fontId="3"/>
  </si>
  <si>
    <t>年齢別人口
（男性人口）</t>
    <rPh sb="0" eb="3">
      <t>ネンレイベツ</t>
    </rPh>
    <rPh sb="3" eb="5">
      <t>ジンコウ</t>
    </rPh>
    <rPh sb="7" eb="9">
      <t>ダンセイ</t>
    </rPh>
    <rPh sb="9" eb="11">
      <t>ジンコウ</t>
    </rPh>
    <phoneticPr fontId="3"/>
  </si>
  <si>
    <t>女性総人口</t>
    <rPh sb="0" eb="2">
      <t>ジョセイ</t>
    </rPh>
    <rPh sb="2" eb="3">
      <t>ソウ</t>
    </rPh>
    <rPh sb="3" eb="5">
      <t>ジンコウ</t>
    </rPh>
    <phoneticPr fontId="3"/>
  </si>
  <si>
    <t>年齢別人口
（女性人口）</t>
    <rPh sb="0" eb="3">
      <t>ネンレイベツ</t>
    </rPh>
    <rPh sb="3" eb="5">
      <t>ジンコウ</t>
    </rPh>
    <rPh sb="7" eb="9">
      <t>ジョセイ</t>
    </rPh>
    <rPh sb="9" eb="11">
      <t>ジンコウ</t>
    </rPh>
    <phoneticPr fontId="3"/>
  </si>
  <si>
    <t xml:space="preserve">               </t>
    <phoneticPr fontId="3"/>
  </si>
  <si>
    <t>一般世帯総数</t>
    <rPh sb="0" eb="2">
      <t>イッパン</t>
    </rPh>
    <rPh sb="2" eb="4">
      <t>セタイ</t>
    </rPh>
    <rPh sb="4" eb="6">
      <t>ソウスウ</t>
    </rPh>
    <phoneticPr fontId="3"/>
  </si>
  <si>
    <t>世帯人員別</t>
    <rPh sb="0" eb="2">
      <t>セタイ</t>
    </rPh>
    <rPh sb="2" eb="4">
      <t>ジンイン</t>
    </rPh>
    <rPh sb="4" eb="5">
      <t>ベツ</t>
    </rPh>
    <phoneticPr fontId="3"/>
  </si>
  <si>
    <t>単身世帯数</t>
  </si>
  <si>
    <t>２人世帯数</t>
  </si>
  <si>
    <t>３人世帯数</t>
  </si>
  <si>
    <t>４人世帯数</t>
  </si>
  <si>
    <t>５人世帯数</t>
  </si>
  <si>
    <t>６人以上世帯数</t>
    <rPh sb="2" eb="4">
      <t>イジョウ</t>
    </rPh>
    <phoneticPr fontId="3"/>
  </si>
  <si>
    <t>親族のみの世帯</t>
    <rPh sb="0" eb="2">
      <t>シンゾク</t>
    </rPh>
    <rPh sb="5" eb="7">
      <t>セタイ</t>
    </rPh>
    <phoneticPr fontId="3"/>
  </si>
  <si>
    <t>　核家族世帯</t>
    <rPh sb="1" eb="4">
      <t>カクカゾク</t>
    </rPh>
    <phoneticPr fontId="3"/>
  </si>
  <si>
    <t>　その他の親族世帯</t>
    <rPh sb="3" eb="4">
      <t>タ</t>
    </rPh>
    <rPh sb="5" eb="7">
      <t>シンゾク</t>
    </rPh>
    <rPh sb="7" eb="9">
      <t>セタイ</t>
    </rPh>
    <phoneticPr fontId="3"/>
  </si>
  <si>
    <t>６歳未満世帯員のいる世帯</t>
    <rPh sb="1" eb="4">
      <t>サイミマン</t>
    </rPh>
    <rPh sb="10" eb="12">
      <t>セタイ</t>
    </rPh>
    <phoneticPr fontId="3"/>
  </si>
  <si>
    <t>１８歳未満世帯員のいる世帯</t>
    <phoneticPr fontId="3"/>
  </si>
  <si>
    <t>６５歳以上世帯員のいる世帯</t>
    <phoneticPr fontId="3"/>
  </si>
  <si>
    <t>主世帯数</t>
    <phoneticPr fontId="3"/>
  </si>
  <si>
    <t>住宅形態</t>
    <rPh sb="0" eb="2">
      <t>ジュウタク</t>
    </rPh>
    <rPh sb="2" eb="4">
      <t>ケイタイ</t>
    </rPh>
    <phoneticPr fontId="3"/>
  </si>
  <si>
    <t>一戸建世帯数</t>
  </si>
  <si>
    <t>長屋建世帯数</t>
  </si>
  <si>
    <t>共同住宅世帯数</t>
  </si>
  <si>
    <t>１～２階建て</t>
    <rPh sb="3" eb="4">
      <t>カイ</t>
    </rPh>
    <rPh sb="4" eb="5">
      <t>タ</t>
    </rPh>
    <phoneticPr fontId="3"/>
  </si>
  <si>
    <t>３～５階建て</t>
    <rPh sb="3" eb="5">
      <t>カイダ</t>
    </rPh>
    <phoneticPr fontId="3"/>
  </si>
  <si>
    <t>６～１０階建て</t>
    <rPh sb="4" eb="6">
      <t>カイダ</t>
    </rPh>
    <phoneticPr fontId="3"/>
  </si>
  <si>
    <t>１１階建て以上</t>
    <rPh sb="2" eb="3">
      <t>カイ</t>
    </rPh>
    <rPh sb="3" eb="4">
      <t>ダ</t>
    </rPh>
    <rPh sb="5" eb="7">
      <t>イジョウ</t>
    </rPh>
    <phoneticPr fontId="3"/>
  </si>
  <si>
    <t>その他</t>
    <rPh sb="2" eb="3">
      <t>タ</t>
    </rPh>
    <phoneticPr fontId="3"/>
  </si>
  <si>
    <t>住宅に住む一般世帯</t>
    <phoneticPr fontId="3"/>
  </si>
  <si>
    <t>持ち家形態</t>
    <rPh sb="0" eb="1">
      <t>モ</t>
    </rPh>
    <rPh sb="2" eb="3">
      <t>イエ</t>
    </rPh>
    <rPh sb="3" eb="5">
      <t>ケイタイ</t>
    </rPh>
    <phoneticPr fontId="3"/>
  </si>
  <si>
    <t>持ち家世帯数</t>
  </si>
  <si>
    <t>民営の借家世帯数</t>
  </si>
  <si>
    <t>全産業事業所数</t>
    <rPh sb="0" eb="3">
      <t>ゼンサンギョウ</t>
    </rPh>
    <rPh sb="3" eb="6">
      <t>ジギョウショ</t>
    </rPh>
    <rPh sb="6" eb="7">
      <t>スウ</t>
    </rPh>
    <phoneticPr fontId="3"/>
  </si>
  <si>
    <t>（Ｓ公務を除く）</t>
  </si>
  <si>
    <t>第１次産業</t>
    <rPh sb="0" eb="1">
      <t>ダイ</t>
    </rPh>
    <rPh sb="2" eb="3">
      <t>ジ</t>
    </rPh>
    <rPh sb="3" eb="5">
      <t>サンギョウ</t>
    </rPh>
    <phoneticPr fontId="3"/>
  </si>
  <si>
    <t>第２次産業</t>
    <rPh sb="0" eb="1">
      <t>ダイ</t>
    </rPh>
    <rPh sb="2" eb="3">
      <t>ジ</t>
    </rPh>
    <rPh sb="3" eb="5">
      <t>サンギョウ</t>
    </rPh>
    <phoneticPr fontId="3"/>
  </si>
  <si>
    <t>第３次産業</t>
    <rPh sb="0" eb="1">
      <t>ダイ</t>
    </rPh>
    <rPh sb="2" eb="3">
      <t>ジ</t>
    </rPh>
    <rPh sb="3" eb="5">
      <t>サンギョウ</t>
    </rPh>
    <phoneticPr fontId="3"/>
  </si>
  <si>
    <t>全産業従業者数</t>
    <rPh sb="0" eb="3">
      <t>ゼンサンギョウ</t>
    </rPh>
    <rPh sb="6" eb="7">
      <t>スウ</t>
    </rPh>
    <phoneticPr fontId="3"/>
  </si>
  <si>
    <t>第１次産業</t>
  </si>
  <si>
    <t>第２次産業</t>
    <phoneticPr fontId="3"/>
  </si>
  <si>
    <t>第３次産業</t>
  </si>
  <si>
    <t>第２次産業内訳（事業所数）</t>
    <rPh sb="0" eb="1">
      <t>ダイ</t>
    </rPh>
    <rPh sb="2" eb="3">
      <t>ジ</t>
    </rPh>
    <rPh sb="3" eb="5">
      <t>サンギョウ</t>
    </rPh>
    <rPh sb="5" eb="7">
      <t>ウチワケ</t>
    </rPh>
    <rPh sb="8" eb="11">
      <t>ジギョウショ</t>
    </rPh>
    <rPh sb="11" eb="12">
      <t>スウ</t>
    </rPh>
    <phoneticPr fontId="3"/>
  </si>
  <si>
    <t>C 鉱業,採石業,砂利採取業</t>
    <phoneticPr fontId="3"/>
  </si>
  <si>
    <t>D 建設業</t>
    <phoneticPr fontId="3"/>
  </si>
  <si>
    <t>E 製造業</t>
  </si>
  <si>
    <t>第２次産業内訳（従業者数）</t>
    <rPh sb="0" eb="1">
      <t>ダイ</t>
    </rPh>
    <rPh sb="2" eb="3">
      <t>ジ</t>
    </rPh>
    <rPh sb="3" eb="5">
      <t>サンギョウ</t>
    </rPh>
    <rPh sb="5" eb="7">
      <t>ウチワケ</t>
    </rPh>
    <rPh sb="11" eb="12">
      <t>スウ</t>
    </rPh>
    <phoneticPr fontId="3"/>
  </si>
  <si>
    <t>C 鉱業,採石業,砂利採取業</t>
  </si>
  <si>
    <t>D 建設業</t>
  </si>
  <si>
    <t>第３次産業内訳
（事業所数）</t>
    <rPh sb="9" eb="12">
      <t>ジギョウショ</t>
    </rPh>
    <rPh sb="12" eb="13">
      <t>スウ</t>
    </rPh>
    <phoneticPr fontId="3"/>
  </si>
  <si>
    <t>F 電気・ガス・熱供給・水道業</t>
    <phoneticPr fontId="3"/>
  </si>
  <si>
    <t>G 情報通信業</t>
    <phoneticPr fontId="3"/>
  </si>
  <si>
    <t>H 運輸業,郵便業</t>
    <rPh sb="2" eb="5">
      <t>ウンユギョウ</t>
    </rPh>
    <rPh sb="6" eb="8">
      <t>ユウビン</t>
    </rPh>
    <rPh sb="8" eb="9">
      <t>ギョウ</t>
    </rPh>
    <phoneticPr fontId="3"/>
  </si>
  <si>
    <t>I 卸売業,小売業</t>
    <phoneticPr fontId="3"/>
  </si>
  <si>
    <t>J 金融業,保険業</t>
    <phoneticPr fontId="3"/>
  </si>
  <si>
    <t>K 不動産業,物品賃貸業</t>
    <phoneticPr fontId="3"/>
  </si>
  <si>
    <t>L 学術研究,専門・技術サービス業</t>
    <phoneticPr fontId="3"/>
  </si>
  <si>
    <t>M 宿泊業,飲食サービス業</t>
    <phoneticPr fontId="3"/>
  </si>
  <si>
    <t>N 生活関連サービス業,娯楽業</t>
    <phoneticPr fontId="3"/>
  </si>
  <si>
    <t>O 教育,学習支援業</t>
    <phoneticPr fontId="3"/>
  </si>
  <si>
    <t>P 医療,福祉</t>
    <phoneticPr fontId="3"/>
  </si>
  <si>
    <t>Q 複合サービス事業</t>
    <phoneticPr fontId="3"/>
  </si>
  <si>
    <t>R サービス業(他に分類されないもの)</t>
    <phoneticPr fontId="3"/>
  </si>
  <si>
    <t>第３次産業内訳
（従業者数）</t>
    <rPh sb="12" eb="13">
      <t>スウ</t>
    </rPh>
    <phoneticPr fontId="3"/>
  </si>
  <si>
    <t>F 電気・ガス・熱供給・水道業</t>
  </si>
  <si>
    <t>G 情報通信業</t>
  </si>
  <si>
    <t>I 卸売業,小売業</t>
  </si>
  <si>
    <t>J 金融業,保険業</t>
  </si>
  <si>
    <t>K 不動産業,物品賃貸業</t>
  </si>
  <si>
    <t>L 学術研究,専門・技術サービス業</t>
  </si>
  <si>
    <t>M 宿泊業,飲食サービス業</t>
  </si>
  <si>
    <t>N 生活関連サービス業,娯楽業</t>
  </si>
  <si>
    <t>O 教育,学習支援業</t>
  </si>
  <si>
    <t>P 医療,福祉</t>
  </si>
  <si>
    <t>Q 複合サービス事業</t>
  </si>
  <si>
    <t>R サービス業(他に分類されないもの)</t>
  </si>
  <si>
    <t>従業者規模別
（事業所数）</t>
    <rPh sb="0" eb="3">
      <t>ジュウギョウシャ</t>
    </rPh>
    <rPh sb="3" eb="6">
      <t>キボベツ</t>
    </rPh>
    <rPh sb="8" eb="11">
      <t>ジギョウショ</t>
    </rPh>
    <rPh sb="11" eb="12">
      <t>スウ</t>
    </rPh>
    <phoneticPr fontId="3"/>
  </si>
  <si>
    <t>１～４人</t>
    <rPh sb="3" eb="4">
      <t>ニン</t>
    </rPh>
    <phoneticPr fontId="3"/>
  </si>
  <si>
    <t>５～９人</t>
    <rPh sb="3" eb="4">
      <t>ニン</t>
    </rPh>
    <phoneticPr fontId="3"/>
  </si>
  <si>
    <t>１０～１９人</t>
    <rPh sb="5" eb="6">
      <t>ニン</t>
    </rPh>
    <phoneticPr fontId="3"/>
  </si>
  <si>
    <t>２０～２９人</t>
    <rPh sb="5" eb="6">
      <t>ニン</t>
    </rPh>
    <phoneticPr fontId="3"/>
  </si>
  <si>
    <t>３０人以上</t>
    <rPh sb="2" eb="3">
      <t>ニン</t>
    </rPh>
    <rPh sb="3" eb="5">
      <t>イジョウ</t>
    </rPh>
    <phoneticPr fontId="3"/>
  </si>
  <si>
    <t>出向・派遣従業者のみ</t>
    <rPh sb="0" eb="2">
      <t>シュッコウ</t>
    </rPh>
    <rPh sb="3" eb="5">
      <t>ハケン</t>
    </rPh>
    <rPh sb="5" eb="8">
      <t>ジュウギョウシャ</t>
    </rPh>
    <phoneticPr fontId="3"/>
  </si>
  <si>
    <t>従業者規模別
（従業者数）</t>
    <rPh sb="0" eb="3">
      <t>ジュウギョウシャ</t>
    </rPh>
    <rPh sb="3" eb="6">
      <t>キボベツ</t>
    </rPh>
    <rPh sb="11" eb="12">
      <t>スウ</t>
    </rPh>
    <phoneticPr fontId="3"/>
  </si>
  <si>
    <t>平成２８年経済センサス－活動調査</t>
    <rPh sb="12" eb="14">
      <t>カツドウ</t>
    </rPh>
    <phoneticPr fontId="3"/>
  </si>
  <si>
    <t>人口増減</t>
    <rPh sb="0" eb="2">
      <t>ジンコウ</t>
    </rPh>
    <rPh sb="2" eb="4">
      <t>ゾウゲン</t>
    </rPh>
    <phoneticPr fontId="3"/>
  </si>
  <si>
    <t>世帯数増減</t>
    <rPh sb="0" eb="3">
      <t>セタイスウ</t>
    </rPh>
    <rPh sb="3" eb="5">
      <t>ゾウゲン</t>
    </rPh>
    <phoneticPr fontId="3"/>
  </si>
  <si>
    <t>男増減</t>
    <rPh sb="0" eb="1">
      <t>オトコ</t>
    </rPh>
    <rPh sb="1" eb="3">
      <t>ゾウゲン</t>
    </rPh>
    <phoneticPr fontId="3"/>
  </si>
  <si>
    <t>女増減</t>
    <rPh sb="0" eb="1">
      <t>オンナ</t>
    </rPh>
    <rPh sb="1" eb="3">
      <t>ゾウゲン</t>
    </rPh>
    <phoneticPr fontId="3"/>
  </si>
  <si>
    <t>3) かかる小地域</t>
    <rPh sb="6" eb="9">
      <t>ショウチイキ</t>
    </rPh>
    <phoneticPr fontId="3"/>
  </si>
  <si>
    <t>4) 年齢別人口</t>
    <phoneticPr fontId="3"/>
  </si>
  <si>
    <t>5) 世帯数</t>
    <phoneticPr fontId="3"/>
  </si>
  <si>
    <t>6) 事業所統計</t>
    <phoneticPr fontId="3"/>
  </si>
  <si>
    <t>東京都</t>
  </si>
  <si>
    <t>新宿区</t>
  </si>
  <si>
    <t>西新宿２丁目</t>
  </si>
  <si>
    <t>2013/ 1/29</t>
  </si>
  <si>
    <t>平成１７年国勢調査・平成１３年事業所・企業統計調査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</si>
</sst>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.0_ "/>
    <numFmt numFmtId="178" formatCode="#,##0.0_ "/>
    <numFmt numFmtId="179" formatCode="#,##0_);[Red]\(#,##0\)"/>
    <numFmt numFmtId="180" formatCode="0.0_);[Red]\(0.0\)"/>
  </numFmts>
  <fonts count="1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8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/>
  </cellStyleXfs>
  <cellXfs count="305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0" fontId="7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shrinkToFit="1"/>
    </xf>
    <xf numFmtId="180" fontId="4" fillId="0" borderId="0" xfId="0" applyNumberFormat="1" applyFont="1" applyAlignment="1">
      <alignment horizontal="right" vertical="center"/>
    </xf>
    <xf numFmtId="176" fontId="4" fillId="0" borderId="3" xfId="0" applyNumberFormat="1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0" fillId="0" borderId="5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9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14" fontId="10" fillId="0" borderId="0" xfId="0" applyNumberFormat="1" applyFont="1" applyBorder="1">
      <alignment vertical="center"/>
    </xf>
    <xf numFmtId="0" fontId="7" fillId="0" borderId="13" xfId="0" applyFont="1" applyBorder="1">
      <alignment vertical="center"/>
    </xf>
    <xf numFmtId="0" fontId="7" fillId="0" borderId="14" xfId="0" applyFont="1" applyBorder="1">
      <alignment vertical="center"/>
    </xf>
    <xf numFmtId="0" fontId="10" fillId="0" borderId="15" xfId="0" applyFont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0" xfId="0" applyNumberFormat="1" applyFont="1" applyFill="1" applyBorder="1">
      <alignment vertical="center"/>
    </xf>
    <xf numFmtId="0" fontId="4" fillId="0" borderId="0" xfId="3" applyFont="1" applyAlignment="1">
      <alignment vertical="center"/>
    </xf>
    <xf numFmtId="176" fontId="4" fillId="0" borderId="0" xfId="3" applyNumberFormat="1" applyFont="1" applyAlignment="1">
      <alignment vertical="center"/>
    </xf>
    <xf numFmtId="0" fontId="4" fillId="3" borderId="19" xfId="3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176" fontId="4" fillId="0" borderId="0" xfId="3" applyNumberFormat="1" applyFont="1" applyFill="1" applyBorder="1" applyAlignment="1">
      <alignment vertical="center"/>
    </xf>
    <xf numFmtId="177" fontId="4" fillId="0" borderId="0" xfId="3" applyNumberFormat="1" applyFont="1" applyFill="1" applyBorder="1" applyAlignment="1">
      <alignment vertical="center"/>
    </xf>
    <xf numFmtId="0" fontId="13" fillId="0" borderId="0" xfId="0" applyFont="1">
      <alignment vertical="center"/>
    </xf>
    <xf numFmtId="0" fontId="4" fillId="0" borderId="0" xfId="4" applyFont="1" applyAlignment="1">
      <alignment vertical="center"/>
    </xf>
    <xf numFmtId="0" fontId="4" fillId="0" borderId="0" xfId="4" applyFont="1" applyFill="1" applyBorder="1" applyAlignment="1">
      <alignment vertical="center"/>
    </xf>
    <xf numFmtId="176" fontId="4" fillId="0" borderId="0" xfId="4" applyNumberFormat="1" applyFont="1" applyFill="1" applyBorder="1" applyAlignment="1">
      <alignment vertical="center"/>
    </xf>
    <xf numFmtId="177" fontId="4" fillId="0" borderId="0" xfId="4" applyNumberFormat="1" applyFont="1" applyFill="1" applyBorder="1" applyAlignment="1">
      <alignment vertical="center"/>
    </xf>
    <xf numFmtId="0" fontId="4" fillId="3" borderId="20" xfId="4" applyFont="1" applyFill="1" applyBorder="1" applyAlignment="1">
      <alignment vertical="center"/>
    </xf>
    <xf numFmtId="0" fontId="4" fillId="3" borderId="19" xfId="4" applyFont="1" applyFill="1" applyBorder="1" applyAlignment="1">
      <alignment vertical="center"/>
    </xf>
    <xf numFmtId="0" fontId="4" fillId="3" borderId="21" xfId="4" applyFont="1" applyFill="1" applyBorder="1" applyAlignment="1">
      <alignment vertical="center"/>
    </xf>
    <xf numFmtId="0" fontId="4" fillId="3" borderId="22" xfId="4" applyFont="1" applyFill="1" applyBorder="1" applyAlignment="1">
      <alignment vertical="center"/>
    </xf>
    <xf numFmtId="0" fontId="4" fillId="3" borderId="23" xfId="4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Alignment="1">
      <alignment vertical="center"/>
    </xf>
    <xf numFmtId="0" fontId="4" fillId="3" borderId="25" xfId="5" applyFont="1" applyFill="1" applyBorder="1" applyAlignment="1">
      <alignment vertical="center"/>
    </xf>
    <xf numFmtId="0" fontId="4" fillId="3" borderId="26" xfId="5" applyFont="1" applyFill="1" applyBorder="1" applyAlignment="1">
      <alignment vertical="center"/>
    </xf>
    <xf numFmtId="0" fontId="4" fillId="3" borderId="27" xfId="5" applyFont="1" applyFill="1" applyBorder="1" applyAlignment="1">
      <alignment vertical="center"/>
    </xf>
    <xf numFmtId="176" fontId="4" fillId="0" borderId="28" xfId="5" applyNumberFormat="1" applyFont="1" applyBorder="1" applyAlignment="1">
      <alignment vertical="center"/>
    </xf>
    <xf numFmtId="0" fontId="4" fillId="3" borderId="20" xfId="5" applyFont="1" applyFill="1" applyBorder="1" applyAlignment="1">
      <alignment vertical="center"/>
    </xf>
    <xf numFmtId="0" fontId="4" fillId="3" borderId="19" xfId="5" applyFont="1" applyFill="1" applyBorder="1" applyAlignment="1">
      <alignment vertical="center"/>
    </xf>
    <xf numFmtId="0" fontId="4" fillId="3" borderId="21" xfId="5" applyFont="1" applyFill="1" applyBorder="1" applyAlignment="1">
      <alignment vertical="center"/>
    </xf>
    <xf numFmtId="0" fontId="4" fillId="3" borderId="22" xfId="5" applyFont="1" applyFill="1" applyBorder="1" applyAlignment="1">
      <alignment vertical="center"/>
    </xf>
    <xf numFmtId="176" fontId="4" fillId="0" borderId="29" xfId="5" applyNumberFormat="1" applyFont="1" applyBorder="1" applyAlignment="1">
      <alignment vertical="center"/>
    </xf>
    <xf numFmtId="176" fontId="4" fillId="0" borderId="0" xfId="5" applyNumberFormat="1" applyFont="1" applyFill="1" applyBorder="1" applyAlignment="1">
      <alignment vertical="center"/>
    </xf>
    <xf numFmtId="177" fontId="4" fillId="0" borderId="0" xfId="5" applyNumberFormat="1" applyFont="1" applyFill="1" applyBorder="1" applyAlignment="1">
      <alignment vertical="center"/>
    </xf>
    <xf numFmtId="0" fontId="4" fillId="3" borderId="30" xfId="5" applyFont="1" applyFill="1" applyBorder="1" applyAlignment="1">
      <alignment vertical="center"/>
    </xf>
    <xf numFmtId="0" fontId="4" fillId="3" borderId="31" xfId="5" applyFont="1" applyFill="1" applyBorder="1" applyAlignment="1">
      <alignment vertical="center"/>
    </xf>
    <xf numFmtId="0" fontId="4" fillId="3" borderId="32" xfId="5" applyFont="1" applyFill="1" applyBorder="1" applyAlignment="1">
      <alignment vertical="center"/>
    </xf>
    <xf numFmtId="176" fontId="4" fillId="0" borderId="33" xfId="5" applyNumberFormat="1" applyFont="1" applyBorder="1" applyAlignment="1">
      <alignment vertical="center"/>
    </xf>
    <xf numFmtId="176" fontId="4" fillId="0" borderId="34" xfId="5" applyNumberFormat="1" applyFont="1" applyBorder="1" applyAlignment="1">
      <alignment vertical="center"/>
    </xf>
    <xf numFmtId="177" fontId="4" fillId="0" borderId="0" xfId="5" applyNumberFormat="1" applyFont="1" applyBorder="1" applyAlignment="1">
      <alignment vertical="center"/>
    </xf>
    <xf numFmtId="176" fontId="4" fillId="0" borderId="0" xfId="5" applyNumberFormat="1" applyFont="1" applyBorder="1" applyAlignment="1">
      <alignment vertical="center"/>
    </xf>
    <xf numFmtId="0" fontId="4" fillId="3" borderId="35" xfId="5" applyFont="1" applyFill="1" applyBorder="1" applyAlignment="1">
      <alignment vertical="center"/>
    </xf>
    <xf numFmtId="176" fontId="4" fillId="0" borderId="36" xfId="5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1" applyBorder="1" applyAlignment="1" applyProtection="1">
      <alignment vertical="center"/>
    </xf>
    <xf numFmtId="0" fontId="4" fillId="3" borderId="37" xfId="4" applyFont="1" applyFill="1" applyBorder="1" applyAlignment="1">
      <alignment vertical="center"/>
    </xf>
    <xf numFmtId="0" fontId="5" fillId="0" borderId="0" xfId="1" applyFont="1" applyBorder="1" applyAlignment="1" applyProtection="1">
      <alignment vertical="center"/>
    </xf>
    <xf numFmtId="0" fontId="4" fillId="3" borderId="38" xfId="4" applyFont="1" applyFill="1" applyBorder="1" applyAlignment="1">
      <alignment vertical="center"/>
    </xf>
    <xf numFmtId="0" fontId="4" fillId="3" borderId="6" xfId="4" applyFont="1" applyFill="1" applyBorder="1" applyAlignment="1">
      <alignment vertical="center"/>
    </xf>
    <xf numFmtId="0" fontId="4" fillId="3" borderId="39" xfId="4" applyFont="1" applyFill="1" applyBorder="1" applyAlignment="1">
      <alignment vertical="center"/>
    </xf>
    <xf numFmtId="0" fontId="4" fillId="3" borderId="11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3" borderId="41" xfId="4" applyFont="1" applyFill="1" applyBorder="1" applyAlignment="1">
      <alignment vertical="center"/>
    </xf>
    <xf numFmtId="0" fontId="4" fillId="3" borderId="42" xfId="4" applyFont="1" applyFill="1" applyBorder="1" applyAlignment="1">
      <alignment vertical="center"/>
    </xf>
    <xf numFmtId="176" fontId="4" fillId="0" borderId="43" xfId="0" applyNumberFormat="1" applyFont="1" applyFill="1" applyBorder="1" applyAlignment="1">
      <alignment vertical="center"/>
    </xf>
    <xf numFmtId="176" fontId="4" fillId="0" borderId="44" xfId="0" applyNumberFormat="1" applyFont="1" applyFill="1" applyBorder="1" applyAlignment="1">
      <alignment vertical="center"/>
    </xf>
    <xf numFmtId="176" fontId="4" fillId="0" borderId="45" xfId="0" applyNumberFormat="1" applyFont="1" applyFill="1" applyBorder="1" applyAlignment="1">
      <alignment vertical="center"/>
    </xf>
    <xf numFmtId="176" fontId="4" fillId="0" borderId="46" xfId="0" applyNumberFormat="1" applyFont="1" applyFill="1" applyBorder="1" applyAlignment="1">
      <alignment vertical="center"/>
    </xf>
    <xf numFmtId="176" fontId="4" fillId="0" borderId="47" xfId="0" applyNumberFormat="1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3" borderId="51" xfId="0" applyFont="1" applyFill="1" applyBorder="1" applyAlignment="1">
      <alignment horizontal="left" vertical="center"/>
    </xf>
    <xf numFmtId="0" fontId="4" fillId="3" borderId="52" xfId="0" applyFont="1" applyFill="1" applyBorder="1">
      <alignment vertical="center"/>
    </xf>
    <xf numFmtId="0" fontId="4" fillId="3" borderId="5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4" fillId="3" borderId="56" xfId="0" applyFont="1" applyFill="1" applyBorder="1">
      <alignment vertical="center"/>
    </xf>
    <xf numFmtId="176" fontId="4" fillId="0" borderId="1" xfId="0" applyNumberFormat="1" applyFont="1" applyFill="1" applyBorder="1">
      <alignment vertical="center"/>
    </xf>
    <xf numFmtId="176" fontId="4" fillId="0" borderId="57" xfId="0" applyNumberFormat="1" applyFont="1" applyFill="1" applyBorder="1">
      <alignment vertical="center"/>
    </xf>
    <xf numFmtId="176" fontId="4" fillId="0" borderId="58" xfId="0" applyNumberFormat="1" applyFont="1" applyFill="1" applyBorder="1">
      <alignment vertical="center"/>
    </xf>
    <xf numFmtId="0" fontId="4" fillId="3" borderId="59" xfId="0" applyFont="1" applyFill="1" applyBorder="1">
      <alignment vertical="center"/>
    </xf>
    <xf numFmtId="176" fontId="4" fillId="0" borderId="60" xfId="0" applyNumberFormat="1" applyFont="1" applyFill="1" applyBorder="1" applyAlignment="1">
      <alignment vertical="center"/>
    </xf>
    <xf numFmtId="176" fontId="4" fillId="0" borderId="61" xfId="0" applyNumberFormat="1" applyFont="1" applyFill="1" applyBorder="1" applyAlignment="1">
      <alignment vertical="center"/>
    </xf>
    <xf numFmtId="179" fontId="4" fillId="0" borderId="60" xfId="0" applyNumberFormat="1" applyFont="1" applyFill="1" applyBorder="1" applyAlignment="1">
      <alignment vertical="center"/>
    </xf>
    <xf numFmtId="179" fontId="4" fillId="0" borderId="2" xfId="0" applyNumberFormat="1" applyFont="1" applyFill="1" applyBorder="1" applyAlignment="1">
      <alignment vertical="center"/>
    </xf>
    <xf numFmtId="0" fontId="4" fillId="4" borderId="0" xfId="0" applyFont="1" applyFill="1" applyBorder="1">
      <alignment vertical="center"/>
    </xf>
    <xf numFmtId="0" fontId="4" fillId="4" borderId="0" xfId="0" applyFont="1" applyFill="1" applyBorder="1" applyAlignment="1">
      <alignment vertical="center" shrinkToFit="1"/>
    </xf>
    <xf numFmtId="0" fontId="4" fillId="4" borderId="62" xfId="0" applyFont="1" applyFill="1" applyBorder="1">
      <alignment vertical="center"/>
    </xf>
    <xf numFmtId="0" fontId="4" fillId="4" borderId="63" xfId="0" applyFont="1" applyFill="1" applyBorder="1">
      <alignment vertical="center"/>
    </xf>
    <xf numFmtId="0" fontId="4" fillId="4" borderId="63" xfId="0" applyFont="1" applyFill="1" applyBorder="1" applyAlignment="1">
      <alignment vertical="center" shrinkToFit="1"/>
    </xf>
    <xf numFmtId="0" fontId="4" fillId="4" borderId="64" xfId="0" applyFont="1" applyFill="1" applyBorder="1">
      <alignment vertical="center"/>
    </xf>
    <xf numFmtId="0" fontId="4" fillId="4" borderId="65" xfId="0" applyFont="1" applyFill="1" applyBorder="1">
      <alignment vertical="center"/>
    </xf>
    <xf numFmtId="0" fontId="4" fillId="4" borderId="66" xfId="0" applyFont="1" applyFill="1" applyBorder="1">
      <alignment vertical="center"/>
    </xf>
    <xf numFmtId="0" fontId="4" fillId="4" borderId="67" xfId="0" applyFont="1" applyFill="1" applyBorder="1">
      <alignment vertical="center"/>
    </xf>
    <xf numFmtId="0" fontId="4" fillId="4" borderId="68" xfId="0" applyFont="1" applyFill="1" applyBorder="1">
      <alignment vertical="center"/>
    </xf>
    <xf numFmtId="0" fontId="4" fillId="4" borderId="68" xfId="0" applyFont="1" applyFill="1" applyBorder="1" applyAlignment="1">
      <alignment vertical="center" shrinkToFit="1"/>
    </xf>
    <xf numFmtId="0" fontId="4" fillId="4" borderId="69" xfId="0" applyFont="1" applyFill="1" applyBorder="1">
      <alignment vertical="center"/>
    </xf>
    <xf numFmtId="179" fontId="4" fillId="0" borderId="70" xfId="0" applyNumberFormat="1" applyFont="1" applyFill="1" applyBorder="1" applyAlignment="1">
      <alignment vertical="center"/>
    </xf>
    <xf numFmtId="179" fontId="4" fillId="0" borderId="47" xfId="0" applyNumberFormat="1" applyFont="1" applyFill="1" applyBorder="1" applyAlignment="1">
      <alignment vertical="center"/>
    </xf>
    <xf numFmtId="179" fontId="4" fillId="0" borderId="2" xfId="0" applyNumberFormat="1" applyFont="1" applyFill="1" applyBorder="1">
      <alignment vertical="center"/>
    </xf>
    <xf numFmtId="179" fontId="4" fillId="0" borderId="47" xfId="0" applyNumberFormat="1" applyFont="1" applyFill="1" applyBorder="1">
      <alignment vertical="center"/>
    </xf>
    <xf numFmtId="179" fontId="4" fillId="0" borderId="45" xfId="0" applyNumberFormat="1" applyFont="1" applyFill="1" applyBorder="1">
      <alignment vertical="center"/>
    </xf>
    <xf numFmtId="179" fontId="4" fillId="0" borderId="71" xfId="0" applyNumberFormat="1" applyFont="1" applyFill="1" applyBorder="1">
      <alignment vertical="center"/>
    </xf>
    <xf numFmtId="0" fontId="4" fillId="3" borderId="42" xfId="4" applyFont="1" applyFill="1" applyBorder="1" applyAlignment="1">
      <alignment horizontal="left" vertical="center"/>
    </xf>
    <xf numFmtId="0" fontId="4" fillId="3" borderId="19" xfId="4" applyFont="1" applyFill="1" applyBorder="1" applyAlignment="1">
      <alignment horizontal="left" vertical="center"/>
    </xf>
    <xf numFmtId="176" fontId="4" fillId="0" borderId="48" xfId="0" applyNumberFormat="1" applyFont="1" applyFill="1" applyBorder="1">
      <alignment vertical="center"/>
    </xf>
    <xf numFmtId="176" fontId="4" fillId="0" borderId="50" xfId="0" applyNumberFormat="1" applyFont="1" applyFill="1" applyBorder="1">
      <alignment vertical="center"/>
    </xf>
    <xf numFmtId="176" fontId="4" fillId="0" borderId="72" xfId="0" applyNumberFormat="1" applyFont="1" applyFill="1" applyBorder="1">
      <alignment vertical="center"/>
    </xf>
    <xf numFmtId="176" fontId="4" fillId="0" borderId="73" xfId="0" applyNumberFormat="1" applyFont="1" applyFill="1" applyBorder="1">
      <alignment vertical="center"/>
    </xf>
    <xf numFmtId="0" fontId="4" fillId="3" borderId="26" xfId="4" applyFont="1" applyFill="1" applyBorder="1" applyAlignment="1">
      <alignment vertical="center"/>
    </xf>
    <xf numFmtId="0" fontId="4" fillId="3" borderId="27" xfId="4" applyFont="1" applyFill="1" applyBorder="1" applyAlignment="1">
      <alignment vertical="center"/>
    </xf>
    <xf numFmtId="0" fontId="4" fillId="3" borderId="26" xfId="6" applyFont="1" applyFill="1" applyBorder="1" applyAlignment="1">
      <alignment vertical="center"/>
    </xf>
    <xf numFmtId="0" fontId="4" fillId="3" borderId="20" xfId="6" applyFont="1" applyFill="1" applyBorder="1" applyAlignment="1">
      <alignment vertical="center"/>
    </xf>
    <xf numFmtId="0" fontId="4" fillId="3" borderId="21" xfId="6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4" fillId="3" borderId="31" xfId="6" applyFont="1" applyFill="1" applyBorder="1" applyAlignment="1">
      <alignment vertical="center"/>
    </xf>
    <xf numFmtId="0" fontId="4" fillId="3" borderId="74" xfId="6" applyFont="1" applyFill="1" applyBorder="1" applyAlignment="1">
      <alignment vertical="center"/>
    </xf>
    <xf numFmtId="0" fontId="4" fillId="3" borderId="42" xfId="6" applyFont="1" applyFill="1" applyBorder="1" applyAlignment="1">
      <alignment vertical="center"/>
    </xf>
    <xf numFmtId="0" fontId="4" fillId="0" borderId="0" xfId="6" applyFont="1" applyAlignment="1">
      <alignment horizontal="right" vertical="center"/>
    </xf>
    <xf numFmtId="176" fontId="4" fillId="0" borderId="1" xfId="3" applyNumberFormat="1" applyFont="1" applyBorder="1" applyAlignment="1">
      <alignment vertical="center"/>
    </xf>
    <xf numFmtId="176" fontId="4" fillId="0" borderId="2" xfId="3" applyNumberFormat="1" applyFont="1" applyBorder="1" applyAlignment="1">
      <alignment vertical="center"/>
    </xf>
    <xf numFmtId="176" fontId="4" fillId="0" borderId="3" xfId="3" applyNumberFormat="1" applyFont="1" applyBorder="1" applyAlignment="1">
      <alignment vertical="center"/>
    </xf>
    <xf numFmtId="0" fontId="4" fillId="2" borderId="75" xfId="0" applyFont="1" applyFill="1" applyBorder="1">
      <alignment vertical="center"/>
    </xf>
    <xf numFmtId="0" fontId="4" fillId="2" borderId="76" xfId="0" applyFont="1" applyFill="1" applyBorder="1">
      <alignment vertical="center"/>
    </xf>
    <xf numFmtId="0" fontId="4" fillId="2" borderId="14" xfId="0" applyFont="1" applyFill="1" applyBorder="1">
      <alignment vertical="center"/>
    </xf>
    <xf numFmtId="49" fontId="4" fillId="2" borderId="75" xfId="3" applyNumberFormat="1" applyFont="1" applyFill="1" applyBorder="1" applyAlignment="1">
      <alignment vertical="center"/>
    </xf>
    <xf numFmtId="49" fontId="4" fillId="2" borderId="77" xfId="3" applyNumberFormat="1" applyFont="1" applyFill="1" applyBorder="1" applyAlignment="1">
      <alignment vertical="center"/>
    </xf>
    <xf numFmtId="49" fontId="4" fillId="2" borderId="78" xfId="4" applyNumberFormat="1" applyFont="1" applyFill="1" applyBorder="1" applyAlignment="1">
      <alignment vertical="center"/>
    </xf>
    <xf numFmtId="0" fontId="4" fillId="2" borderId="79" xfId="0" applyFont="1" applyFill="1" applyBorder="1">
      <alignment vertical="center"/>
    </xf>
    <xf numFmtId="176" fontId="4" fillId="0" borderId="80" xfId="3" applyNumberFormat="1" applyFont="1" applyBorder="1" applyAlignment="1">
      <alignment vertical="center"/>
    </xf>
    <xf numFmtId="176" fontId="4" fillId="0" borderId="81" xfId="3" applyNumberFormat="1" applyFont="1" applyBorder="1" applyAlignment="1">
      <alignment vertical="center"/>
    </xf>
    <xf numFmtId="176" fontId="4" fillId="0" borderId="82" xfId="3" applyNumberFormat="1" applyFont="1" applyBorder="1" applyAlignment="1">
      <alignment vertical="center"/>
    </xf>
    <xf numFmtId="49" fontId="4" fillId="2" borderId="70" xfId="4" applyNumberFormat="1" applyFont="1" applyFill="1" applyBorder="1" applyAlignment="1">
      <alignment vertical="center"/>
    </xf>
    <xf numFmtId="176" fontId="4" fillId="0" borderId="83" xfId="4" applyNumberFormat="1" applyFont="1" applyBorder="1" applyAlignment="1">
      <alignment vertical="center"/>
    </xf>
    <xf numFmtId="176" fontId="4" fillId="0" borderId="47" xfId="4" applyNumberFormat="1" applyFont="1" applyBorder="1" applyAlignment="1">
      <alignment vertical="center"/>
    </xf>
    <xf numFmtId="176" fontId="4" fillId="0" borderId="71" xfId="4" applyNumberFormat="1" applyFont="1" applyBorder="1" applyAlignment="1">
      <alignment vertical="center"/>
    </xf>
    <xf numFmtId="176" fontId="4" fillId="0" borderId="84" xfId="4" applyNumberFormat="1" applyFont="1" applyBorder="1" applyAlignment="1">
      <alignment vertical="center"/>
    </xf>
    <xf numFmtId="176" fontId="4" fillId="0" borderId="85" xfId="4" applyNumberFormat="1" applyFont="1" applyBorder="1" applyAlignment="1">
      <alignment vertical="center"/>
    </xf>
    <xf numFmtId="176" fontId="4" fillId="0" borderId="57" xfId="4" applyNumberFormat="1" applyFont="1" applyBorder="1" applyAlignment="1">
      <alignment vertical="center"/>
    </xf>
    <xf numFmtId="49" fontId="4" fillId="0" borderId="0" xfId="4" applyNumberFormat="1" applyFont="1" applyFill="1" applyBorder="1" applyAlignment="1">
      <alignment vertical="center"/>
    </xf>
    <xf numFmtId="0" fontId="4" fillId="0" borderId="0" xfId="4" applyFont="1" applyFill="1" applyBorder="1" applyAlignment="1">
      <alignment horizontal="right" vertical="center"/>
    </xf>
    <xf numFmtId="176" fontId="4" fillId="0" borderId="1" xfId="4" applyNumberFormat="1" applyFont="1" applyBorder="1" applyAlignment="1">
      <alignment vertical="center"/>
    </xf>
    <xf numFmtId="176" fontId="4" fillId="0" borderId="2" xfId="4" applyNumberFormat="1" applyFont="1" applyBorder="1" applyAlignment="1">
      <alignment vertical="center"/>
    </xf>
    <xf numFmtId="176" fontId="4" fillId="0" borderId="45" xfId="4" applyNumberFormat="1" applyFont="1" applyBorder="1" applyAlignment="1">
      <alignment vertical="center"/>
    </xf>
    <xf numFmtId="176" fontId="4" fillId="0" borderId="86" xfId="4" applyNumberFormat="1" applyFont="1" applyBorder="1" applyAlignment="1">
      <alignment vertical="center"/>
    </xf>
    <xf numFmtId="176" fontId="4" fillId="0" borderId="87" xfId="4" applyNumberFormat="1" applyFont="1" applyBorder="1" applyAlignment="1">
      <alignment vertical="center"/>
    </xf>
    <xf numFmtId="176" fontId="4" fillId="0" borderId="3" xfId="4" applyNumberFormat="1" applyFont="1" applyBorder="1" applyAlignment="1">
      <alignment vertical="center"/>
    </xf>
    <xf numFmtId="49" fontId="4" fillId="0" borderId="0" xfId="5" applyNumberFormat="1" applyFont="1" applyFill="1" applyBorder="1" applyAlignment="1">
      <alignment vertical="center"/>
    </xf>
    <xf numFmtId="178" fontId="4" fillId="0" borderId="0" xfId="5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76" fontId="4" fillId="0" borderId="57" xfId="5" applyNumberFormat="1" applyFont="1" applyBorder="1" applyAlignment="1">
      <alignment vertical="center"/>
    </xf>
    <xf numFmtId="176" fontId="4" fillId="0" borderId="47" xfId="5" applyNumberFormat="1" applyFont="1" applyBorder="1" applyAlignment="1">
      <alignment vertical="center"/>
    </xf>
    <xf numFmtId="176" fontId="4" fillId="0" borderId="71" xfId="5" applyNumberFormat="1" applyFont="1" applyBorder="1" applyAlignment="1">
      <alignment vertical="center"/>
    </xf>
    <xf numFmtId="176" fontId="4" fillId="0" borderId="70" xfId="5" applyNumberFormat="1" applyFont="1" applyBorder="1" applyAlignment="1">
      <alignment vertical="center"/>
    </xf>
    <xf numFmtId="176" fontId="4" fillId="0" borderId="88" xfId="5" applyNumberFormat="1" applyFont="1" applyBorder="1" applyAlignment="1">
      <alignment vertical="center"/>
    </xf>
    <xf numFmtId="0" fontId="4" fillId="2" borderId="13" xfId="5" applyFont="1" applyFill="1" applyBorder="1" applyAlignment="1">
      <alignment vertical="center"/>
    </xf>
    <xf numFmtId="0" fontId="4" fillId="2" borderId="15" xfId="5" applyFont="1" applyFill="1" applyBorder="1" applyAlignment="1">
      <alignment vertical="center"/>
    </xf>
    <xf numFmtId="0" fontId="4" fillId="2" borderId="76" xfId="5" applyFont="1" applyFill="1" applyBorder="1" applyAlignment="1">
      <alignment vertical="center"/>
    </xf>
    <xf numFmtId="0" fontId="4" fillId="2" borderId="79" xfId="5" applyFont="1" applyFill="1" applyBorder="1" applyAlignment="1">
      <alignment vertical="center"/>
    </xf>
    <xf numFmtId="49" fontId="4" fillId="2" borderId="79" xfId="5" applyNumberFormat="1" applyFont="1" applyFill="1" applyBorder="1" applyAlignment="1">
      <alignment vertical="center"/>
    </xf>
    <xf numFmtId="49" fontId="4" fillId="2" borderId="77" xfId="5" applyNumberFormat="1" applyFont="1" applyFill="1" applyBorder="1" applyAlignment="1">
      <alignment vertical="center"/>
    </xf>
    <xf numFmtId="0" fontId="4" fillId="2" borderId="77" xfId="5" applyFont="1" applyFill="1" applyBorder="1" applyAlignment="1">
      <alignment vertical="center"/>
    </xf>
    <xf numFmtId="0" fontId="4" fillId="2" borderId="13" xfId="5" applyFont="1" applyFill="1" applyBorder="1" applyAlignment="1">
      <alignment horizontal="center" vertical="center"/>
    </xf>
    <xf numFmtId="0" fontId="4" fillId="2" borderId="15" xfId="5" applyFont="1" applyFill="1" applyBorder="1" applyAlignment="1">
      <alignment horizontal="center" vertical="center"/>
    </xf>
    <xf numFmtId="0" fontId="4" fillId="2" borderId="76" xfId="5" applyFont="1" applyFill="1" applyBorder="1" applyAlignment="1">
      <alignment horizontal="center" vertical="center"/>
    </xf>
    <xf numFmtId="176" fontId="4" fillId="0" borderId="3" xfId="5" applyNumberFormat="1" applyFont="1" applyBorder="1" applyAlignment="1">
      <alignment vertical="center"/>
    </xf>
    <xf numFmtId="176" fontId="4" fillId="0" borderId="2" xfId="5" applyNumberFormat="1" applyFont="1" applyBorder="1" applyAlignment="1">
      <alignment vertical="center"/>
    </xf>
    <xf numFmtId="176" fontId="4" fillId="0" borderId="45" xfId="5" applyNumberFormat="1" applyFont="1" applyBorder="1" applyAlignment="1">
      <alignment vertical="center"/>
    </xf>
    <xf numFmtId="176" fontId="4" fillId="0" borderId="60" xfId="5" applyNumberFormat="1" applyFont="1" applyBorder="1" applyAlignment="1">
      <alignment vertical="center"/>
    </xf>
    <xf numFmtId="176" fontId="4" fillId="0" borderId="89" xfId="5" applyNumberFormat="1" applyFont="1" applyBorder="1" applyAlignment="1">
      <alignment vertical="center"/>
    </xf>
    <xf numFmtId="0" fontId="4" fillId="0" borderId="0" xfId="3" applyFont="1" applyAlignment="1" applyProtection="1">
      <alignment vertical="center"/>
    </xf>
    <xf numFmtId="176" fontId="4" fillId="0" borderId="83" xfId="3" applyNumberFormat="1" applyFont="1" applyBorder="1" applyAlignment="1">
      <alignment vertical="center"/>
    </xf>
    <xf numFmtId="176" fontId="4" fillId="0" borderId="47" xfId="3" applyNumberFormat="1" applyFont="1" applyBorder="1" applyAlignment="1">
      <alignment vertical="center"/>
    </xf>
    <xf numFmtId="176" fontId="4" fillId="0" borderId="0" xfId="4" applyNumberFormat="1" applyFont="1" applyAlignment="1">
      <alignment vertical="center"/>
    </xf>
    <xf numFmtId="176" fontId="4" fillId="0" borderId="0" xfId="5" applyNumberFormat="1" applyFont="1" applyAlignment="1">
      <alignment vertical="center"/>
    </xf>
    <xf numFmtId="0" fontId="4" fillId="3" borderId="74" xfId="5" applyFont="1" applyFill="1" applyBorder="1" applyAlignment="1">
      <alignment vertical="center"/>
    </xf>
    <xf numFmtId="0" fontId="4" fillId="3" borderId="90" xfId="5" applyFont="1" applyFill="1" applyBorder="1" applyAlignment="1">
      <alignment vertical="center"/>
    </xf>
    <xf numFmtId="0" fontId="4" fillId="0" borderId="91" xfId="5" applyFont="1" applyFill="1" applyBorder="1" applyAlignment="1">
      <alignment horizontal="center" vertical="center"/>
    </xf>
    <xf numFmtId="0" fontId="4" fillId="0" borderId="91" xfId="0" applyFont="1" applyFill="1" applyBorder="1">
      <alignment vertical="center"/>
    </xf>
    <xf numFmtId="0" fontId="4" fillId="0" borderId="91" xfId="5" applyFont="1" applyFill="1" applyBorder="1" applyAlignment="1">
      <alignment vertical="center"/>
    </xf>
    <xf numFmtId="0" fontId="4" fillId="3" borderId="40" xfId="3" applyFont="1" applyFill="1" applyBorder="1" applyAlignment="1">
      <alignment vertical="center"/>
    </xf>
    <xf numFmtId="176" fontId="4" fillId="0" borderId="94" xfId="3" applyNumberFormat="1" applyFont="1" applyBorder="1" applyAlignment="1">
      <alignment vertical="center"/>
    </xf>
    <xf numFmtId="176" fontId="4" fillId="0" borderId="87" xfId="3" applyNumberFormat="1" applyFont="1" applyBorder="1" applyAlignment="1">
      <alignment vertical="center"/>
    </xf>
    <xf numFmtId="176" fontId="4" fillId="0" borderId="85" xfId="3" applyNumberFormat="1" applyFont="1" applyBorder="1" applyAlignment="1">
      <alignment vertical="center"/>
    </xf>
    <xf numFmtId="176" fontId="4" fillId="0" borderId="6" xfId="5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49" fontId="1" fillId="0" borderId="0" xfId="0" applyNumberFormat="1" applyFont="1" applyFill="1" applyBorder="1">
      <alignment vertical="center"/>
    </xf>
    <xf numFmtId="49" fontId="1" fillId="0" borderId="0" xfId="0" applyNumberFormat="1" applyFont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1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11" fillId="2" borderId="62" xfId="0" applyFont="1" applyFill="1" applyBorder="1" applyAlignment="1">
      <alignment horizontal="center" vertical="center"/>
    </xf>
    <xf numFmtId="0" fontId="11" fillId="2" borderId="63" xfId="0" applyFont="1" applyFill="1" applyBorder="1" applyAlignment="1">
      <alignment horizontal="center" vertical="center"/>
    </xf>
    <xf numFmtId="0" fontId="11" fillId="2" borderId="64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66" xfId="0" applyFont="1" applyFill="1" applyBorder="1" applyAlignment="1">
      <alignment horizontal="center" vertical="center"/>
    </xf>
    <xf numFmtId="0" fontId="11" fillId="2" borderId="67" xfId="0" applyFont="1" applyFill="1" applyBorder="1" applyAlignment="1">
      <alignment horizontal="center" vertical="center"/>
    </xf>
    <xf numFmtId="0" fontId="11" fillId="2" borderId="68" xfId="0" applyFont="1" applyFill="1" applyBorder="1" applyAlignment="1">
      <alignment horizontal="center" vertical="center"/>
    </xf>
    <xf numFmtId="0" fontId="11" fillId="2" borderId="69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95" xfId="3" applyFont="1" applyFill="1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4" fillId="2" borderId="13" xfId="3" applyFont="1" applyFill="1" applyBorder="1" applyAlignment="1">
      <alignment vertical="center"/>
    </xf>
    <xf numFmtId="0" fontId="0" fillId="0" borderId="76" xfId="0" applyBorder="1" applyAlignment="1">
      <alignment vertical="center"/>
    </xf>
    <xf numFmtId="0" fontId="4" fillId="3" borderId="25" xfId="3" applyFont="1" applyFill="1" applyBorder="1" applyAlignment="1">
      <alignment vertical="center"/>
    </xf>
    <xf numFmtId="0" fontId="4" fillId="3" borderId="96" xfId="3" applyFont="1" applyFill="1" applyBorder="1" applyAlignment="1">
      <alignment vertical="center"/>
    </xf>
    <xf numFmtId="0" fontId="4" fillId="3" borderId="97" xfId="3" applyFont="1" applyFill="1" applyBorder="1" applyAlignment="1">
      <alignment vertical="center"/>
    </xf>
    <xf numFmtId="0" fontId="4" fillId="3" borderId="98" xfId="4" applyFont="1" applyFill="1" applyBorder="1" applyAlignment="1">
      <alignment vertical="center" wrapText="1"/>
    </xf>
    <xf numFmtId="0" fontId="4" fillId="3" borderId="99" xfId="4" applyFont="1" applyFill="1" applyBorder="1" applyAlignment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96" xfId="4" applyFont="1" applyFill="1" applyBorder="1" applyAlignment="1">
      <alignment horizontal="left" vertical="center"/>
    </xf>
    <xf numFmtId="0" fontId="0" fillId="0" borderId="100" xfId="0" applyBorder="1" applyAlignment="1">
      <alignment vertical="center"/>
    </xf>
    <xf numFmtId="0" fontId="0" fillId="0" borderId="97" xfId="0" applyBorder="1" applyAlignment="1">
      <alignment vertical="center"/>
    </xf>
    <xf numFmtId="0" fontId="4" fillId="3" borderId="95" xfId="4" applyFont="1" applyFill="1" applyBorder="1" applyAlignment="1">
      <alignment vertical="center"/>
    </xf>
    <xf numFmtId="0" fontId="4" fillId="3" borderId="96" xfId="4" applyFont="1" applyFill="1" applyBorder="1" applyAlignment="1">
      <alignment vertical="center"/>
    </xf>
    <xf numFmtId="0" fontId="4" fillId="3" borderId="101" xfId="4" applyFont="1" applyFill="1" applyBorder="1" applyAlignment="1">
      <alignment horizontal="left" vertical="center"/>
    </xf>
    <xf numFmtId="0" fontId="4" fillId="3" borderId="27" xfId="4" applyFont="1" applyFill="1" applyBorder="1" applyAlignment="1">
      <alignment horizontal="left" vertical="center"/>
    </xf>
    <xf numFmtId="0" fontId="4" fillId="3" borderId="95" xfId="4" applyFont="1" applyFill="1" applyBorder="1" applyAlignment="1">
      <alignment vertical="center" wrapText="1"/>
    </xf>
    <xf numFmtId="0" fontId="4" fillId="3" borderId="100" xfId="4" applyFont="1" applyFill="1" applyBorder="1" applyAlignment="1">
      <alignment vertical="center"/>
    </xf>
    <xf numFmtId="0" fontId="4" fillId="3" borderId="97" xfId="4" applyFont="1" applyFill="1" applyBorder="1" applyAlignment="1">
      <alignment vertical="center"/>
    </xf>
    <xf numFmtId="0" fontId="4" fillId="3" borderId="102" xfId="0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4" fillId="3" borderId="38" xfId="5" applyFont="1" applyFill="1" applyBorder="1" applyAlignment="1">
      <alignment vertical="center" wrapText="1"/>
    </xf>
    <xf numFmtId="0" fontId="4" fillId="3" borderId="38" xfId="0" applyFont="1" applyFill="1" applyBorder="1" applyAlignment="1">
      <alignment vertical="center" wrapText="1"/>
    </xf>
    <xf numFmtId="0" fontId="4" fillId="3" borderId="102" xfId="0" applyFont="1" applyFill="1" applyBorder="1" applyAlignment="1">
      <alignment vertical="center" wrapText="1"/>
    </xf>
    <xf numFmtId="0" fontId="1" fillId="0" borderId="0" xfId="0" applyFont="1">
      <alignment vertical="center"/>
    </xf>
    <xf numFmtId="0" fontId="1" fillId="2" borderId="16" xfId="0" applyFont="1" applyFill="1" applyBorder="1">
      <alignment vertical="center"/>
    </xf>
    <xf numFmtId="0" fontId="1" fillId="2" borderId="17" xfId="0" applyFont="1" applyFill="1" applyBorder="1">
      <alignment vertical="center"/>
    </xf>
    <xf numFmtId="0" fontId="1" fillId="2" borderId="18" xfId="0" applyFont="1" applyFill="1" applyBorder="1">
      <alignment vertical="center"/>
    </xf>
    <xf numFmtId="0" fontId="1" fillId="0" borderId="27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3" borderId="24" xfId="0" applyFont="1" applyFill="1" applyBorder="1" applyAlignment="1">
      <alignment vertical="center"/>
    </xf>
    <xf numFmtId="0" fontId="1" fillId="3" borderId="23" xfId="0" applyFont="1" applyFill="1" applyBorder="1" applyAlignment="1">
      <alignment vertical="center"/>
    </xf>
  </cellXfs>
  <cellStyles count="7">
    <cellStyle name="ハイパーリンク" xfId="1" builtinId="8"/>
    <cellStyle name="標準" xfId="0" builtinId="0"/>
    <cellStyle name="標準 3" xfId="2" xr:uid="{00000000-0005-0000-0000-000002000000}"/>
    <cellStyle name="標準_Report" xfId="3" xr:uid="{00000000-0005-0000-0000-000003000000}"/>
    <cellStyle name="標準_Report_エリアマーケタタキ" xfId="4" xr:uid="{00000000-0005-0000-0000-000004000000}"/>
    <cellStyle name="標準_Report_エリアマーケタタキ_エリアマーケタタキ（山田）" xfId="5" xr:uid="{00000000-0005-0000-0000-000005000000}"/>
    <cellStyle name="標準_Report_エリアマーケタタキ_エリアマーケタタキ（山田）_経済センサス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人員別世帯構成比</a:t>
            </a:r>
          </a:p>
        </c:rich>
      </c:tx>
      <c:layout>
        <c:manualLayout>
          <c:xMode val="edge"/>
          <c:yMode val="edge"/>
          <c:x val="3.7865748709122203E-2"/>
          <c:y val="6.6667249927092442E-2"/>
        </c:manualLayout>
      </c:layout>
      <c:overlay val="0"/>
      <c:spPr>
        <a:solidFill>
          <a:srgbClr val="FFCC99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37349397590355E-2"/>
          <c:y val="0.26666811343377517"/>
          <c:w val="0.87951807228915657"/>
          <c:h val="0.561114155350235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基本分析!$BX$10</c:f>
              <c:strCache>
                <c:ptCount val="1"/>
                <c:pt idx="0">
                  <c:v>１人世帯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基本分析!$BX$11:$BX$13</c:f>
              <c:numCache>
                <c:formatCode>General</c:formatCode>
                <c:ptCount val="3"/>
                <c:pt idx="0">
                  <c:v>1072139</c:v>
                </c:pt>
                <c:pt idx="1">
                  <c:v>7073</c:v>
                </c:pt>
                <c:pt idx="2">
                  <c:v>3590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F-480F-B775-AE8B2B4F0E14}"/>
            </c:ext>
          </c:extLst>
        </c:ser>
        <c:ser>
          <c:idx val="1"/>
          <c:order val="1"/>
          <c:tx>
            <c:strRef>
              <c:f>基本分析!$BY$10</c:f>
              <c:strCache>
                <c:ptCount val="1"/>
                <c:pt idx="0">
                  <c:v>２人世帯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基本分析!$BY$11:$BY$13</c:f>
              <c:numCache>
                <c:formatCode>General</c:formatCode>
                <c:ptCount val="3"/>
                <c:pt idx="0">
                  <c:v>918038</c:v>
                </c:pt>
                <c:pt idx="1">
                  <c:v>8279</c:v>
                </c:pt>
                <c:pt idx="2">
                  <c:v>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F-480F-B775-AE8B2B4F0E14}"/>
            </c:ext>
          </c:extLst>
        </c:ser>
        <c:ser>
          <c:idx val="2"/>
          <c:order val="2"/>
          <c:tx>
            <c:strRef>
              <c:f>基本分析!$BZ$10</c:f>
              <c:strCache>
                <c:ptCount val="1"/>
                <c:pt idx="0">
                  <c:v>３人世帯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基本分析!$BZ$11:$BZ$13</c:f>
              <c:numCache>
                <c:formatCode>General</c:formatCode>
                <c:ptCount val="3"/>
                <c:pt idx="0">
                  <c:v>580906</c:v>
                </c:pt>
                <c:pt idx="1">
                  <c:v>5593</c:v>
                </c:pt>
                <c:pt idx="2">
                  <c:v>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F-480F-B775-AE8B2B4F0E14}"/>
            </c:ext>
          </c:extLst>
        </c:ser>
        <c:ser>
          <c:idx val="3"/>
          <c:order val="3"/>
          <c:tx>
            <c:strRef>
              <c:f>基本分析!$CA$10</c:f>
              <c:strCache>
                <c:ptCount val="1"/>
                <c:pt idx="0">
                  <c:v>４人世帯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基本分析!$CA$11:$CA$13</c:f>
              <c:numCache>
                <c:formatCode>General</c:formatCode>
                <c:ptCount val="3"/>
                <c:pt idx="0">
                  <c:v>429230</c:v>
                </c:pt>
                <c:pt idx="1">
                  <c:v>4845</c:v>
                </c:pt>
                <c:pt idx="2">
                  <c:v>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F-480F-B775-AE8B2B4F0E14}"/>
            </c:ext>
          </c:extLst>
        </c:ser>
        <c:ser>
          <c:idx val="4"/>
          <c:order val="4"/>
          <c:tx>
            <c:strRef>
              <c:f>基本分析!$CB$10</c:f>
              <c:strCache>
                <c:ptCount val="1"/>
                <c:pt idx="0">
                  <c:v>５人世帯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基本分析!$CB$11:$CB$13</c:f>
              <c:numCache>
                <c:formatCode>General</c:formatCode>
                <c:ptCount val="3"/>
                <c:pt idx="0">
                  <c:v>119449</c:v>
                </c:pt>
                <c:pt idx="1">
                  <c:v>1542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F-480F-B775-AE8B2B4F0E14}"/>
            </c:ext>
          </c:extLst>
        </c:ser>
        <c:ser>
          <c:idx val="5"/>
          <c:order val="5"/>
          <c:tx>
            <c:strRef>
              <c:f>基本分析!$CC$10</c:f>
              <c:strCache>
                <c:ptCount val="1"/>
                <c:pt idx="0">
                  <c:v>6人以上世帯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基本分析!$CC$11:$CC$13</c:f>
              <c:numCache>
                <c:formatCode>General</c:formatCode>
                <c:ptCount val="3"/>
                <c:pt idx="0">
                  <c:v>37865</c:v>
                </c:pt>
                <c:pt idx="1">
                  <c:v>544</c:v>
                </c:pt>
                <c:pt idx="2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5F-480F-B775-AE8B2B4F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5225200"/>
        <c:axId val="235225592"/>
      </c:barChart>
      <c:catAx>
        <c:axId val="23522520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22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225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22520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5301204819278"/>
          <c:y val="5.5555856965369819E-2"/>
          <c:w val="0.54388984509466443"/>
          <c:h val="0.16111198519957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産業別事業所数</a:t>
            </a:r>
          </a:p>
        </c:rich>
      </c:tx>
      <c:layout>
        <c:manualLayout>
          <c:xMode val="edge"/>
          <c:yMode val="edge"/>
          <c:x val="0.44430406325791555"/>
          <c:y val="3.9473684210526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25354792174393E-2"/>
          <c:y val="0.18779428822938779"/>
          <c:w val="0.81265873013420331"/>
          <c:h val="0.666669723214326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経済センサス!$E$5</c:f>
              <c:strCache>
                <c:ptCount val="1"/>
                <c:pt idx="0">
                  <c:v>第１次産業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(経済センサス!$K$5,経済センサス!$J$5,経済センサス!$AA$5)</c:f>
              <c:numCache>
                <c:formatCode>#,##0_ </c:formatCode>
                <c:ptCount val="3"/>
                <c:pt idx="0">
                  <c:v>576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1-423D-9E01-D60378F65CDA}"/>
            </c:ext>
          </c:extLst>
        </c:ser>
        <c:ser>
          <c:idx val="1"/>
          <c:order val="1"/>
          <c:tx>
            <c:strRef>
              <c:f>経済センサス!$E$6</c:f>
              <c:strCache>
                <c:ptCount val="1"/>
                <c:pt idx="0">
                  <c:v>第２次産業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(経済センサス!$K$6,経済センサス!$J$6,経済センサス!$AA$6)</c:f>
              <c:numCache>
                <c:formatCode>#,##0_ </c:formatCode>
                <c:ptCount val="3"/>
                <c:pt idx="0">
                  <c:v>52486</c:v>
                </c:pt>
                <c:pt idx="1">
                  <c:v>647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1-423D-9E01-D60378F65CDA}"/>
            </c:ext>
          </c:extLst>
        </c:ser>
        <c:ser>
          <c:idx val="2"/>
          <c:order val="2"/>
          <c:tx>
            <c:strRef>
              <c:f>経済センサス!$E$7</c:f>
              <c:strCache>
                <c:ptCount val="1"/>
                <c:pt idx="0">
                  <c:v>第３次産業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(経済センサス!$K$7,経済センサス!$J$7,経済センサス!$AA$7)</c:f>
              <c:numCache>
                <c:formatCode>#,##0_ </c:formatCode>
                <c:ptCount val="3"/>
                <c:pt idx="0">
                  <c:v>187480</c:v>
                </c:pt>
                <c:pt idx="1">
                  <c:v>1373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51-423D-9E01-D60378F6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8128"/>
        <c:axId val="238337736"/>
      </c:barChart>
      <c:catAx>
        <c:axId val="2383381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7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77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812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734232059825002"/>
          <c:y val="0.17370971661218371"/>
          <c:w val="0.1012658853749786"/>
          <c:h val="0.24413257469820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従業者規模別（事業所数）</a:t>
            </a:r>
          </a:p>
        </c:rich>
      </c:tx>
      <c:layout>
        <c:manualLayout>
          <c:xMode val="edge"/>
          <c:yMode val="edge"/>
          <c:x val="0.41444920145438091"/>
          <c:y val="4.048582995951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04005891563056E-2"/>
          <c:y val="0.14746576960723648"/>
          <c:w val="0.68441149349885821"/>
          <c:h val="0.70507071093459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経済センサス!$E$64</c:f>
              <c:strCache>
                <c:ptCount val="1"/>
                <c:pt idx="0">
                  <c:v>１～４人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(経済センサス!$K$64,経済センサス!$J$64,経済センサス!$AA$64)</c:f>
              <c:numCache>
                <c:formatCode>#,##0_ </c:formatCode>
                <c:ptCount val="3"/>
                <c:pt idx="0">
                  <c:v>134275</c:v>
                </c:pt>
                <c:pt idx="1">
                  <c:v>1118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4-44E2-B36E-5A6FA2F08537}"/>
            </c:ext>
          </c:extLst>
        </c:ser>
        <c:ser>
          <c:idx val="1"/>
          <c:order val="1"/>
          <c:tx>
            <c:strRef>
              <c:f>経済センサス!$E$65</c:f>
              <c:strCache>
                <c:ptCount val="1"/>
                <c:pt idx="0">
                  <c:v>５～９人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(経済センサス!$K$65,経済センサス!$J$65,経済センサス!$AA$65)</c:f>
              <c:numCache>
                <c:formatCode>#,##0_ </c:formatCode>
                <c:ptCount val="3"/>
                <c:pt idx="0">
                  <c:v>47270</c:v>
                </c:pt>
                <c:pt idx="1">
                  <c:v>409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4-44E2-B36E-5A6FA2F08537}"/>
            </c:ext>
          </c:extLst>
        </c:ser>
        <c:ser>
          <c:idx val="2"/>
          <c:order val="2"/>
          <c:tx>
            <c:strRef>
              <c:f>経済センサス!$E$66</c:f>
              <c:strCache>
                <c:ptCount val="1"/>
                <c:pt idx="0">
                  <c:v>１０～１９人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(経済センサス!$K$66,経済センサス!$J$66,経済センサス!$AA$66)</c:f>
              <c:numCache>
                <c:formatCode>#,##0_ </c:formatCode>
                <c:ptCount val="3"/>
                <c:pt idx="0">
                  <c:v>30687</c:v>
                </c:pt>
                <c:pt idx="1">
                  <c:v>246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4-44E2-B36E-5A6FA2F08537}"/>
            </c:ext>
          </c:extLst>
        </c:ser>
        <c:ser>
          <c:idx val="3"/>
          <c:order val="3"/>
          <c:tx>
            <c:strRef>
              <c:f>経済センサス!$E$67</c:f>
              <c:strCache>
                <c:ptCount val="1"/>
                <c:pt idx="0">
                  <c:v>２０～２９人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(経済センサス!$K$67,経済センサス!$J$67,経済センサス!$AA$67)</c:f>
              <c:numCache>
                <c:formatCode>#,##0_ </c:formatCode>
                <c:ptCount val="3"/>
                <c:pt idx="0">
                  <c:v>11773</c:v>
                </c:pt>
                <c:pt idx="1">
                  <c:v>127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4-44E2-B36E-5A6FA2F08537}"/>
            </c:ext>
          </c:extLst>
        </c:ser>
        <c:ser>
          <c:idx val="4"/>
          <c:order val="4"/>
          <c:tx>
            <c:strRef>
              <c:f>経済センサス!$E$68</c:f>
              <c:strCache>
                <c:ptCount val="1"/>
                <c:pt idx="0">
                  <c:v>３０人以上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(経済センサス!$K$68,経済センサス!$J$68,経済センサス!$AA$68)</c:f>
              <c:numCache>
                <c:formatCode>#,##0_ </c:formatCode>
                <c:ptCount val="3"/>
                <c:pt idx="0">
                  <c:v>15392</c:v>
                </c:pt>
                <c:pt idx="1">
                  <c:v>125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24-44E2-B36E-5A6FA2F08537}"/>
            </c:ext>
          </c:extLst>
        </c:ser>
        <c:ser>
          <c:idx val="5"/>
          <c:order val="5"/>
          <c:tx>
            <c:strRef>
              <c:f>経済センサス!$E$69</c:f>
              <c:strCache>
                <c:ptCount val="1"/>
                <c:pt idx="0">
                  <c:v>出向・派遣従業者のみ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(経済センサス!$K$69,経済センサス!$J$69,経済センサス!$AA$69)</c:f>
              <c:numCache>
                <c:formatCode>#,##0_ </c:formatCode>
                <c:ptCount val="3"/>
                <c:pt idx="0">
                  <c:v>1145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24-44E2-B36E-5A6FA2F0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21752"/>
        <c:axId val="240822144"/>
      </c:barChart>
      <c:catAx>
        <c:axId val="24082175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2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175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13150191537683"/>
          <c:y val="0.10599102190520122"/>
          <c:w val="0.17744001683303731"/>
          <c:h val="0.6635959632325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年齢別人口構成比</a:t>
            </a:r>
          </a:p>
        </c:rich>
      </c:tx>
      <c:layout>
        <c:manualLayout>
          <c:xMode val="edge"/>
          <c:yMode val="edge"/>
          <c:x val="3.9383561643835614E-2"/>
          <c:y val="3.0303030303030304E-2"/>
        </c:manualLayout>
      </c:layout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32876712328765E-2"/>
          <c:y val="0.18260921254872212"/>
          <c:w val="0.90924657534246578"/>
          <c:h val="0.69855270197209574"/>
        </c:manualLayout>
      </c:layout>
      <c:barChart>
        <c:barDir val="bar"/>
        <c:grouping val="clustered"/>
        <c:varyColors val="0"/>
        <c:ser>
          <c:idx val="8"/>
          <c:order val="0"/>
          <c:tx>
            <c:v>女性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基本分析!$CD$34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E-4E8A-8D95-1226B6492B50}"/>
            </c:ext>
          </c:extLst>
        </c:ser>
        <c:ser>
          <c:idx val="9"/>
          <c:order val="1"/>
          <c:tx>
            <c:v>男性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基本分析!$CE$34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E-4E8A-8D95-1226B6492B50}"/>
            </c:ext>
          </c:extLst>
        </c:ser>
        <c:ser>
          <c:idx val="0"/>
          <c:order val="2"/>
          <c:tx>
            <c:strRef>
              <c:f>基本分析!$BX$16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基本分析!$BY$16:$CN$16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CE-4E8A-8D95-1226B6492B50}"/>
            </c:ext>
          </c:extLst>
        </c:ser>
        <c:ser>
          <c:idx val="1"/>
          <c:order val="3"/>
          <c:tx>
            <c:strRef>
              <c:f>基本分析!$BX$17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基本分析!$BY$17:$CN$17</c:f>
              <c:numCache>
                <c:formatCode>General</c:formatCode>
                <c:ptCount val="16"/>
                <c:pt idx="0">
                  <c:v>518</c:v>
                </c:pt>
                <c:pt idx="1">
                  <c:v>611</c:v>
                </c:pt>
                <c:pt idx="2">
                  <c:v>639</c:v>
                </c:pt>
                <c:pt idx="3">
                  <c:v>633</c:v>
                </c:pt>
                <c:pt idx="4">
                  <c:v>642</c:v>
                </c:pt>
                <c:pt idx="5">
                  <c:v>678</c:v>
                </c:pt>
                <c:pt idx="6">
                  <c:v>797</c:v>
                </c:pt>
                <c:pt idx="7">
                  <c:v>916</c:v>
                </c:pt>
                <c:pt idx="8">
                  <c:v>1033</c:v>
                </c:pt>
                <c:pt idx="9">
                  <c:v>1114</c:v>
                </c:pt>
                <c:pt idx="10">
                  <c:v>929</c:v>
                </c:pt>
                <c:pt idx="11">
                  <c:v>887</c:v>
                </c:pt>
                <c:pt idx="12">
                  <c:v>1043</c:v>
                </c:pt>
                <c:pt idx="13">
                  <c:v>1322</c:v>
                </c:pt>
                <c:pt idx="14">
                  <c:v>1471</c:v>
                </c:pt>
                <c:pt idx="15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CE-4E8A-8D95-1226B649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8333032"/>
        <c:axId val="238333424"/>
      </c:barChart>
      <c:scatterChart>
        <c:scatterStyle val="lineMarker"/>
        <c:varyColors val="0"/>
        <c:ser>
          <c:idx val="3"/>
          <c:order val="4"/>
          <c:tx>
            <c:strRef>
              <c:f>基本分析!$BX$33</c:f>
              <c:strCache>
                <c:ptCount val="1"/>
                <c:pt idx="0">
                  <c:v>ｴﾘｱ内比率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基本分析!$BX$34:$BX$49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CE-4E8A-8D95-1226B6492B50}"/>
            </c:ext>
          </c:extLst>
        </c:ser>
        <c:ser>
          <c:idx val="2"/>
          <c:order val="5"/>
          <c:tx>
            <c:strRef>
              <c:f>基本分析!$BY$33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基本分析!$BY$34:$BY$49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CE-4E8A-8D95-1226B6492B50}"/>
            </c:ext>
          </c:extLst>
        </c:ser>
        <c:ser>
          <c:idx val="4"/>
          <c:order val="6"/>
          <c:tx>
            <c:strRef>
              <c:f>基本分析!$BZ$33</c:f>
              <c:strCache>
                <c:ptCount val="1"/>
                <c:pt idx="0">
                  <c:v>比率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基本分析!$BZ$34:$BZ$49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CE-4E8A-8D95-1226B6492B50}"/>
            </c:ext>
          </c:extLst>
        </c:ser>
        <c:ser>
          <c:idx val="5"/>
          <c:order val="7"/>
          <c:tx>
            <c:strRef>
              <c:f>基本分析!$CA$33</c:f>
              <c:strCache>
                <c:ptCount val="1"/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基本分析!$CA$34:$CA$49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CE-4E8A-8D95-1226B6492B50}"/>
            </c:ext>
          </c:extLst>
        </c:ser>
        <c:ser>
          <c:idx val="6"/>
          <c:order val="8"/>
          <c:tx>
            <c:strRef>
              <c:f>基本分析!$CB$33</c:f>
              <c:strCache>
                <c:ptCount val="1"/>
                <c:pt idx="0">
                  <c:v>比率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基本分析!$CB$34:$CB$49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CE-4E8A-8D95-1226B6492B50}"/>
            </c:ext>
          </c:extLst>
        </c:ser>
        <c:ser>
          <c:idx val="7"/>
          <c:order val="9"/>
          <c:tx>
            <c:strRef>
              <c:f>基本分析!$CC$33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基本分析!$CC$34:$CC$49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ACE-4E8A-8D95-1226B6492B50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xVal>
            <c:numRef>
              <c:f>基本分析!$CF$34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ACE-4E8A-8D95-1226B6492B50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xVal>
            <c:numRef>
              <c:f>基本分析!$CG$34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ACE-4E8A-8D95-1226B649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33816"/>
        <c:axId val="238334208"/>
      </c:scatterChart>
      <c:catAx>
        <c:axId val="238333032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crossAx val="238333424"/>
        <c:crosses val="autoZero"/>
        <c:auto val="1"/>
        <c:lblAlgn val="ctr"/>
        <c:lblOffset val="100"/>
        <c:noMultiLvlLbl val="0"/>
      </c:catAx>
      <c:valAx>
        <c:axId val="238333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&quot;人&quot;;0&quot;人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3032"/>
        <c:crosses val="autoZero"/>
        <c:crossBetween val="between"/>
      </c:valAx>
      <c:valAx>
        <c:axId val="238333816"/>
        <c:scaling>
          <c:orientation val="minMax"/>
        </c:scaling>
        <c:delete val="0"/>
        <c:axPos val="t"/>
        <c:numFmt formatCode="General\%;General\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4208"/>
        <c:crosses val="max"/>
        <c:crossBetween val="midCat"/>
      </c:valAx>
      <c:valAx>
        <c:axId val="238334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8333816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45376712328767121"/>
          <c:y val="1.4492794646723978E-2"/>
          <c:w val="0.5"/>
          <c:h val="8.40582089509990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年齢別人口（総人口）</a:t>
            </a:r>
          </a:p>
        </c:rich>
      </c:tx>
      <c:layout>
        <c:manualLayout>
          <c:xMode val="edge"/>
          <c:yMode val="edge"/>
          <c:x val="0.41341653666146644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5384670417920165"/>
          <c:w val="0.70982839313572543"/>
          <c:h val="0.732603353234293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(年齢別人口!$J$4,年齢別人口!$I$4,年齢別人口!$AA$4)</c:f>
              <c:numCache>
                <c:formatCode>#,##0_ </c:formatCode>
                <c:ptCount val="3"/>
                <c:pt idx="0">
                  <c:v>259281</c:v>
                </c:pt>
                <c:pt idx="1">
                  <c:v>3115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2-46B4-8940-B215FC9B692B}"/>
            </c:ext>
          </c:extLst>
        </c:ser>
        <c:ser>
          <c:idx val="1"/>
          <c:order val="1"/>
          <c:tx>
            <c:strRef>
              <c:f>年齢別人口!$E$5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(年齢別人口!$J$5,年齢別人口!$I$5,年齢別人口!$AA$5)</c:f>
              <c:numCache>
                <c:formatCode>#,##0_ </c:formatCode>
                <c:ptCount val="3"/>
                <c:pt idx="0">
                  <c:v>291527</c:v>
                </c:pt>
                <c:pt idx="1">
                  <c:v>3505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2-46B4-8940-B215FC9B692B}"/>
            </c:ext>
          </c:extLst>
        </c:ser>
        <c:ser>
          <c:idx val="2"/>
          <c:order val="2"/>
          <c:tx>
            <c:strRef>
              <c:f>年齢別人口!$E$6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(年齢別人口!$J$6,年齢別人口!$I$6,年齢別人口!$AA$6)</c:f>
              <c:numCache>
                <c:formatCode>#,##0_ </c:formatCode>
                <c:ptCount val="3"/>
                <c:pt idx="0">
                  <c:v>307576</c:v>
                </c:pt>
                <c:pt idx="1">
                  <c:v>3763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2-46B4-8940-B215FC9B692B}"/>
            </c:ext>
          </c:extLst>
        </c:ser>
        <c:ser>
          <c:idx val="3"/>
          <c:order val="3"/>
          <c:tx>
            <c:strRef>
              <c:f>年齢別人口!$E$7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(年齢別人口!$J$7,年齢別人口!$I$7,年齢別人口!$AA$7)</c:f>
              <c:numCache>
                <c:formatCode>#,##0_ </c:formatCode>
                <c:ptCount val="3"/>
                <c:pt idx="0">
                  <c:v>326091</c:v>
                </c:pt>
                <c:pt idx="1">
                  <c:v>3694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2-46B4-8940-B215FC9B692B}"/>
            </c:ext>
          </c:extLst>
        </c:ser>
        <c:ser>
          <c:idx val="4"/>
          <c:order val="4"/>
          <c:tx>
            <c:strRef>
              <c:f>年齢別人口!$E$8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(年齢別人口!$J$8,年齢別人口!$I$8,年齢別人口!$AA$8)</c:f>
              <c:numCache>
                <c:formatCode>#,##0_ </c:formatCode>
                <c:ptCount val="3"/>
                <c:pt idx="0">
                  <c:v>365852</c:v>
                </c:pt>
                <c:pt idx="1">
                  <c:v>3714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2-46B4-8940-B215FC9B692B}"/>
            </c:ext>
          </c:extLst>
        </c:ser>
        <c:ser>
          <c:idx val="5"/>
          <c:order val="5"/>
          <c:tx>
            <c:strRef>
              <c:f>年齢別人口!$E$9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(年齢別人口!$J$9,年齢別人口!$I$9,年齢別人口!$AA$9)</c:f>
              <c:numCache>
                <c:formatCode>#,##0_ </c:formatCode>
                <c:ptCount val="3"/>
                <c:pt idx="0">
                  <c:v>363962</c:v>
                </c:pt>
                <c:pt idx="1">
                  <c:v>3711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2-46B4-8940-B215FC9B692B}"/>
            </c:ext>
          </c:extLst>
        </c:ser>
        <c:ser>
          <c:idx val="6"/>
          <c:order val="6"/>
          <c:tx>
            <c:strRef>
              <c:f>年齢別人口!$E$10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(年齢別人口!$J$10,年齢別人口!$I$10,年齢別人口!$AA$10)</c:f>
              <c:numCache>
                <c:formatCode>#,##0_ </c:formatCode>
                <c:ptCount val="3"/>
                <c:pt idx="0">
                  <c:v>383452</c:v>
                </c:pt>
                <c:pt idx="1">
                  <c:v>3923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2-46B4-8940-B215FC9B692B}"/>
            </c:ext>
          </c:extLst>
        </c:ser>
        <c:ser>
          <c:idx val="7"/>
          <c:order val="7"/>
          <c:tx>
            <c:strRef>
              <c:f>年齢別人口!$E$11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(年齢別人口!$J$11,年齢別人口!$I$11,年齢別人口!$AA$11)</c:f>
              <c:numCache>
                <c:formatCode>#,##0_ </c:formatCode>
                <c:ptCount val="3"/>
                <c:pt idx="0">
                  <c:v>432718</c:v>
                </c:pt>
                <c:pt idx="1">
                  <c:v>4669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62-46B4-8940-B215FC9B692B}"/>
            </c:ext>
          </c:extLst>
        </c:ser>
        <c:ser>
          <c:idx val="8"/>
          <c:order val="8"/>
          <c:tx>
            <c:strRef>
              <c:f>年齢別人口!$E$12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(年齢別人口!$J$12,年齢別人口!$I$12,年齢別人口!$AA$12)</c:f>
              <c:numCache>
                <c:formatCode>#,##0_ </c:formatCode>
                <c:ptCount val="3"/>
                <c:pt idx="0">
                  <c:v>497191</c:v>
                </c:pt>
                <c:pt idx="1">
                  <c:v>5382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62-46B4-8940-B215FC9B692B}"/>
            </c:ext>
          </c:extLst>
        </c:ser>
        <c:ser>
          <c:idx val="9"/>
          <c:order val="9"/>
          <c:tx>
            <c:strRef>
              <c:f>年齢別人口!$E$13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(年齢別人口!$J$13,年齢別人口!$I$13,年齢別人口!$AA$13)</c:f>
              <c:numCache>
                <c:formatCode>#,##0_ </c:formatCode>
                <c:ptCount val="3"/>
                <c:pt idx="0">
                  <c:v>599666</c:v>
                </c:pt>
                <c:pt idx="1">
                  <c:v>6548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62-46B4-8940-B215FC9B692B}"/>
            </c:ext>
          </c:extLst>
        </c:ser>
        <c:ser>
          <c:idx val="10"/>
          <c:order val="10"/>
          <c:tx>
            <c:strRef>
              <c:f>年齢別人口!$E$14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(年齢別人口!$J$14,年齢別人口!$I$14,年齢別人口!$AA$14)</c:f>
              <c:numCache>
                <c:formatCode>#,##0_ </c:formatCode>
                <c:ptCount val="3"/>
                <c:pt idx="0">
                  <c:v>524655</c:v>
                </c:pt>
                <c:pt idx="1">
                  <c:v>5235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62-46B4-8940-B215FC9B692B}"/>
            </c:ext>
          </c:extLst>
        </c:ser>
        <c:ser>
          <c:idx val="11"/>
          <c:order val="11"/>
          <c:tx>
            <c:strRef>
              <c:f>年齢別人口!$E$15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(年齢別人口!$J$15,年齢別人口!$I$15,年齢別人口!$AA$15)</c:f>
              <c:numCache>
                <c:formatCode>#,##0_ </c:formatCode>
                <c:ptCount val="3"/>
                <c:pt idx="0">
                  <c:v>446045</c:v>
                </c:pt>
                <c:pt idx="1">
                  <c:v>3795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62-46B4-8940-B215FC9B692B}"/>
            </c:ext>
          </c:extLst>
        </c:ser>
        <c:ser>
          <c:idx val="12"/>
          <c:order val="12"/>
          <c:tx>
            <c:strRef>
              <c:f>年齢別人口!$E$16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(年齢別人口!$J$16,年齢別人口!$I$16,年齢別人口!$AA$16)</c:f>
              <c:numCache>
                <c:formatCode>#,##0_ </c:formatCode>
                <c:ptCount val="3"/>
                <c:pt idx="0">
                  <c:v>395556</c:v>
                </c:pt>
                <c:pt idx="1">
                  <c:v>3482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62-46B4-8940-B215FC9B692B}"/>
            </c:ext>
          </c:extLst>
        </c:ser>
        <c:ser>
          <c:idx val="13"/>
          <c:order val="13"/>
          <c:tx>
            <c:strRef>
              <c:f>年齢別人口!$E$17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(年齢別人口!$J$17,年齢別人口!$I$17,年齢別人口!$AA$17)</c:f>
              <c:numCache>
                <c:formatCode>#,##0_ </c:formatCode>
                <c:ptCount val="3"/>
                <c:pt idx="0">
                  <c:v>446006</c:v>
                </c:pt>
                <c:pt idx="1">
                  <c:v>4175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62-46B4-8940-B215FC9B692B}"/>
            </c:ext>
          </c:extLst>
        </c:ser>
        <c:ser>
          <c:idx val="14"/>
          <c:order val="14"/>
          <c:tx>
            <c:strRef>
              <c:f>年齢別人口!$E$18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(年齢別人口!$J$18,年齢別人口!$I$18,年齢別人口!$AA$18)</c:f>
              <c:numCache>
                <c:formatCode>#,##0_ </c:formatCode>
                <c:ptCount val="3"/>
                <c:pt idx="0">
                  <c:v>519102</c:v>
                </c:pt>
                <c:pt idx="1">
                  <c:v>5161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62-46B4-8940-B215FC9B692B}"/>
            </c:ext>
          </c:extLst>
        </c:ser>
        <c:ser>
          <c:idx val="15"/>
          <c:order val="15"/>
          <c:tx>
            <c:strRef>
              <c:f>年齢別人口!$E$19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(年齢別人口!$J$19,年齢別人口!$I$19,年齢別人口!$AA$19)</c:f>
              <c:numCache>
                <c:formatCode>#,##0_ </c:formatCode>
                <c:ptCount val="3"/>
                <c:pt idx="0">
                  <c:v>969886</c:v>
                </c:pt>
                <c:pt idx="1">
                  <c:v>7979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62-46B4-8940-B215FC9B6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4992"/>
        <c:axId val="238335384"/>
      </c:barChart>
      <c:catAx>
        <c:axId val="2383349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5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5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499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67238689547583"/>
          <c:y val="1.8315083830857341E-2"/>
          <c:w val="0.1669266770670827"/>
          <c:h val="0.8937760909458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男性人口</a:t>
            </a:r>
          </a:p>
        </c:rich>
      </c:tx>
      <c:layout>
        <c:manualLayout>
          <c:xMode val="edge"/>
          <c:yMode val="edge"/>
          <c:x val="0.46021840873634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3214308758211424"/>
          <c:w val="0.7113884555382215"/>
          <c:h val="0.75714417749751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年齢別人口!$E$23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(年齢別人口!$J$23,年齢別人口!$I$23,年齢別人口!$AA$23)</c:f>
              <c:numCache>
                <c:formatCode>#,##0_ </c:formatCode>
                <c:ptCount val="3"/>
                <c:pt idx="0">
                  <c:v>132269</c:v>
                </c:pt>
                <c:pt idx="1">
                  <c:v>1600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D-4714-9002-DAF5D871A49D}"/>
            </c:ext>
          </c:extLst>
        </c:ser>
        <c:ser>
          <c:idx val="1"/>
          <c:order val="1"/>
          <c:tx>
            <c:strRef>
              <c:f>年齢別人口!$E$24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(年齢別人口!$J$24,年齢別人口!$I$24,年齢別人口!$AA$24)</c:f>
              <c:numCache>
                <c:formatCode>#,##0_ </c:formatCode>
                <c:ptCount val="3"/>
                <c:pt idx="0">
                  <c:v>149221</c:v>
                </c:pt>
                <c:pt idx="1">
                  <c:v>1802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D-4714-9002-DAF5D871A49D}"/>
            </c:ext>
          </c:extLst>
        </c:ser>
        <c:ser>
          <c:idx val="2"/>
          <c:order val="2"/>
          <c:tx>
            <c:strRef>
              <c:f>年齢別人口!$E$25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(年齢別人口!$J$25,年齢別人口!$I$25,年齢別人口!$AA$25)</c:f>
              <c:numCache>
                <c:formatCode>#,##0_ </c:formatCode>
                <c:ptCount val="3"/>
                <c:pt idx="0">
                  <c:v>157681</c:v>
                </c:pt>
                <c:pt idx="1">
                  <c:v>1928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FD-4714-9002-DAF5D871A49D}"/>
            </c:ext>
          </c:extLst>
        </c:ser>
        <c:ser>
          <c:idx val="3"/>
          <c:order val="3"/>
          <c:tx>
            <c:strRef>
              <c:f>年齢別人口!$E$26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(年齢別人口!$J$26,年齢別人口!$I$26,年齢別人口!$AA$26)</c:f>
              <c:numCache>
                <c:formatCode>#,##0_ </c:formatCode>
                <c:ptCount val="3"/>
                <c:pt idx="0">
                  <c:v>167107</c:v>
                </c:pt>
                <c:pt idx="1">
                  <c:v>1837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FD-4714-9002-DAF5D871A49D}"/>
            </c:ext>
          </c:extLst>
        </c:ser>
        <c:ser>
          <c:idx val="4"/>
          <c:order val="4"/>
          <c:tx>
            <c:strRef>
              <c:f>年齢別人口!$E$27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(年齢別人口!$J$27,年齢別人口!$I$27,年齢別人口!$AA$27)</c:f>
              <c:numCache>
                <c:formatCode>#,##0_ </c:formatCode>
                <c:ptCount val="3"/>
                <c:pt idx="0">
                  <c:v>186022</c:v>
                </c:pt>
                <c:pt idx="1">
                  <c:v>1831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FD-4714-9002-DAF5D871A49D}"/>
            </c:ext>
          </c:extLst>
        </c:ser>
        <c:ser>
          <c:idx val="5"/>
          <c:order val="5"/>
          <c:tx>
            <c:strRef>
              <c:f>年齢別人口!$E$28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(年齢別人口!$J$28,年齢別人口!$I$28,年齢別人口!$AA$28)</c:f>
              <c:numCache>
                <c:formatCode>#,##0_ </c:formatCode>
                <c:ptCount val="3"/>
                <c:pt idx="0">
                  <c:v>185425</c:v>
                </c:pt>
                <c:pt idx="1">
                  <c:v>1847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FD-4714-9002-DAF5D871A49D}"/>
            </c:ext>
          </c:extLst>
        </c:ser>
        <c:ser>
          <c:idx val="6"/>
          <c:order val="6"/>
          <c:tx>
            <c:strRef>
              <c:f>年齢別人口!$E$29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(年齢別人口!$J$29,年齢別人口!$I$29,年齢別人口!$AA$29)</c:f>
              <c:numCache>
                <c:formatCode>#,##0_ </c:formatCode>
                <c:ptCount val="3"/>
                <c:pt idx="0">
                  <c:v>197618</c:v>
                </c:pt>
                <c:pt idx="1">
                  <c:v>1998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FD-4714-9002-DAF5D871A49D}"/>
            </c:ext>
          </c:extLst>
        </c:ser>
        <c:ser>
          <c:idx val="7"/>
          <c:order val="7"/>
          <c:tx>
            <c:strRef>
              <c:f>年齢別人口!$E$30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(年齢別人口!$J$30,年齢別人口!$I$30,年齢別人口!$AA$30)</c:f>
              <c:numCache>
                <c:formatCode>#,##0_ </c:formatCode>
                <c:ptCount val="3"/>
                <c:pt idx="0">
                  <c:v>222544</c:v>
                </c:pt>
                <c:pt idx="1">
                  <c:v>2334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FD-4714-9002-DAF5D871A49D}"/>
            </c:ext>
          </c:extLst>
        </c:ser>
        <c:ser>
          <c:idx val="8"/>
          <c:order val="8"/>
          <c:tx>
            <c:strRef>
              <c:f>年齢別人口!$E$31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(年齢別人口!$J$31,年齢別人口!$I$31,年齢別人口!$AA$31)</c:f>
              <c:numCache>
                <c:formatCode>#,##0_ </c:formatCode>
                <c:ptCount val="3"/>
                <c:pt idx="0">
                  <c:v>257372</c:v>
                </c:pt>
                <c:pt idx="1">
                  <c:v>2798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FD-4714-9002-DAF5D871A49D}"/>
            </c:ext>
          </c:extLst>
        </c:ser>
        <c:ser>
          <c:idx val="9"/>
          <c:order val="9"/>
          <c:tx>
            <c:strRef>
              <c:f>年齢別人口!$E$32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(年齢別人口!$J$32,年齢別人口!$I$32,年齢別人口!$AA$32)</c:f>
              <c:numCache>
                <c:formatCode>#,##0_ </c:formatCode>
                <c:ptCount val="3"/>
                <c:pt idx="0">
                  <c:v>310464</c:v>
                </c:pt>
                <c:pt idx="1">
                  <c:v>3386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FD-4714-9002-DAF5D871A49D}"/>
            </c:ext>
          </c:extLst>
        </c:ser>
        <c:ser>
          <c:idx val="10"/>
          <c:order val="10"/>
          <c:tx>
            <c:strRef>
              <c:f>年齢別人口!$E$33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(年齢別人口!$J$33,年齢別人口!$I$33,年齢別人口!$AA$33)</c:f>
              <c:numCache>
                <c:formatCode>#,##0_ </c:formatCode>
                <c:ptCount val="3"/>
                <c:pt idx="0">
                  <c:v>270044</c:v>
                </c:pt>
                <c:pt idx="1">
                  <c:v>2724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FD-4714-9002-DAF5D871A49D}"/>
            </c:ext>
          </c:extLst>
        </c:ser>
        <c:ser>
          <c:idx val="11"/>
          <c:order val="11"/>
          <c:tx>
            <c:strRef>
              <c:f>年齢別人口!$E$34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(年齢別人口!$J$34,年齢別人口!$I$34,年齢別人口!$AA$34)</c:f>
              <c:numCache>
                <c:formatCode>#,##0_ </c:formatCode>
                <c:ptCount val="3"/>
                <c:pt idx="0">
                  <c:v>228466</c:v>
                </c:pt>
                <c:pt idx="1">
                  <c:v>1992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FD-4714-9002-DAF5D871A49D}"/>
            </c:ext>
          </c:extLst>
        </c:ser>
        <c:ser>
          <c:idx val="12"/>
          <c:order val="12"/>
          <c:tx>
            <c:strRef>
              <c:f>年齢別人口!$E$35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(年齢別人口!$J$35,年齢別人口!$I$35,年齢別人口!$AA$35)</c:f>
              <c:numCache>
                <c:formatCode>#,##0_ </c:formatCode>
                <c:ptCount val="3"/>
                <c:pt idx="0">
                  <c:v>199198</c:v>
                </c:pt>
                <c:pt idx="1">
                  <c:v>1739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FD-4714-9002-DAF5D871A49D}"/>
            </c:ext>
          </c:extLst>
        </c:ser>
        <c:ser>
          <c:idx val="13"/>
          <c:order val="13"/>
          <c:tx>
            <c:strRef>
              <c:f>年齢別人口!$E$36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(年齢別人口!$J$36,年齢別人口!$I$36,年齢別人口!$AA$36)</c:f>
              <c:numCache>
                <c:formatCode>#,##0_ </c:formatCode>
                <c:ptCount val="3"/>
                <c:pt idx="0">
                  <c:v>218369</c:v>
                </c:pt>
                <c:pt idx="1">
                  <c:v>1992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FD-4714-9002-DAF5D871A49D}"/>
            </c:ext>
          </c:extLst>
        </c:ser>
        <c:ser>
          <c:idx val="14"/>
          <c:order val="14"/>
          <c:tx>
            <c:strRef>
              <c:f>年齢別人口!$E$37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(年齢別人口!$J$37,年齢別人口!$I$37,年齢別人口!$AA$37)</c:f>
              <c:numCache>
                <c:formatCode>#,##0_ </c:formatCode>
                <c:ptCount val="3"/>
                <c:pt idx="0">
                  <c:v>245122</c:v>
                </c:pt>
                <c:pt idx="1">
                  <c:v>2424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FD-4714-9002-DAF5D871A49D}"/>
            </c:ext>
          </c:extLst>
        </c:ser>
        <c:ser>
          <c:idx val="15"/>
          <c:order val="15"/>
          <c:tx>
            <c:strRef>
              <c:f>年齢別人口!$E$38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(年齢別人口!$J$38,年齢別人口!$I$38,年齢別人口!$AA$38)</c:f>
              <c:numCache>
                <c:formatCode>#,##0_ </c:formatCode>
                <c:ptCount val="3"/>
                <c:pt idx="0">
                  <c:v>409289</c:v>
                </c:pt>
                <c:pt idx="1">
                  <c:v>3477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FD-4714-9002-DAF5D871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6560"/>
        <c:axId val="238336952"/>
      </c:barChart>
      <c:catAx>
        <c:axId val="23833656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6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56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55226209048358"/>
          <c:y val="1.8796992481203006E-2"/>
          <c:w val="0.16848673946957879"/>
          <c:h val="0.89097744360902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女性人口</a:t>
            </a:r>
          </a:p>
        </c:rich>
      </c:tx>
      <c:layout>
        <c:manualLayout>
          <c:xMode val="edge"/>
          <c:yMode val="edge"/>
          <c:x val="0.45937532808398951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62558412596446E-2"/>
          <c:y val="0.10600725004011505"/>
          <c:w val="0.70937554121058743"/>
          <c:h val="0.7844536502968513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年齢別人口!$E$42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(年齢別人口!$J$42,年齢別人口!$I$42,年齢別人口!$AA$42)</c:f>
              <c:numCache>
                <c:formatCode>#,##0_ </c:formatCode>
                <c:ptCount val="3"/>
                <c:pt idx="0">
                  <c:v>127012</c:v>
                </c:pt>
                <c:pt idx="1">
                  <c:v>1515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9-4C46-8EC1-5860462F5771}"/>
            </c:ext>
          </c:extLst>
        </c:ser>
        <c:ser>
          <c:idx val="1"/>
          <c:order val="1"/>
          <c:tx>
            <c:strRef>
              <c:f>年齢別人口!$E$43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(年齢別人口!$J$43,年齢別人口!$I$43,年齢別人口!$AA$43)</c:f>
              <c:numCache>
                <c:formatCode>#,##0_ </c:formatCode>
                <c:ptCount val="3"/>
                <c:pt idx="0">
                  <c:v>142306</c:v>
                </c:pt>
                <c:pt idx="1">
                  <c:v>1703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9-4C46-8EC1-5860462F5771}"/>
            </c:ext>
          </c:extLst>
        </c:ser>
        <c:ser>
          <c:idx val="2"/>
          <c:order val="2"/>
          <c:tx>
            <c:strRef>
              <c:f>年齢別人口!$E$44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(年齢別人口!$J$44,年齢別人口!$I$44,年齢別人口!$AA$44)</c:f>
              <c:numCache>
                <c:formatCode>#,##0_ </c:formatCode>
                <c:ptCount val="3"/>
                <c:pt idx="0">
                  <c:v>149895</c:v>
                </c:pt>
                <c:pt idx="1">
                  <c:v>1835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9-4C46-8EC1-5860462F5771}"/>
            </c:ext>
          </c:extLst>
        </c:ser>
        <c:ser>
          <c:idx val="3"/>
          <c:order val="3"/>
          <c:tx>
            <c:strRef>
              <c:f>年齢別人口!$E$45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(年齢別人口!$J$45,年齢別人口!$I$45,年齢別人口!$AA$45)</c:f>
              <c:numCache>
                <c:formatCode>#,##0_ </c:formatCode>
                <c:ptCount val="3"/>
                <c:pt idx="0">
                  <c:v>158984</c:v>
                </c:pt>
                <c:pt idx="1">
                  <c:v>1857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9-4C46-8EC1-5860462F5771}"/>
            </c:ext>
          </c:extLst>
        </c:ser>
        <c:ser>
          <c:idx val="4"/>
          <c:order val="4"/>
          <c:tx>
            <c:strRef>
              <c:f>年齢別人口!$E$46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(年齢別人口!$J$46,年齢別人口!$I$46,年齢別人口!$AA$46)</c:f>
              <c:numCache>
                <c:formatCode>#,##0_ </c:formatCode>
                <c:ptCount val="3"/>
                <c:pt idx="0">
                  <c:v>179830</c:v>
                </c:pt>
                <c:pt idx="1">
                  <c:v>1883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59-4C46-8EC1-5860462F5771}"/>
            </c:ext>
          </c:extLst>
        </c:ser>
        <c:ser>
          <c:idx val="5"/>
          <c:order val="5"/>
          <c:tx>
            <c:strRef>
              <c:f>年齢別人口!$E$47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(年齢別人口!$J$47,年齢別人口!$I$47,年齢別人口!$AA$47)</c:f>
              <c:numCache>
                <c:formatCode>#,##0_ </c:formatCode>
                <c:ptCount val="3"/>
                <c:pt idx="0">
                  <c:v>178537</c:v>
                </c:pt>
                <c:pt idx="1">
                  <c:v>1864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59-4C46-8EC1-5860462F5771}"/>
            </c:ext>
          </c:extLst>
        </c:ser>
        <c:ser>
          <c:idx val="6"/>
          <c:order val="6"/>
          <c:tx>
            <c:strRef>
              <c:f>年齢別人口!$E$48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(年齢別人口!$J$48,年齢別人口!$I$48,年齢別人口!$AA$48)</c:f>
              <c:numCache>
                <c:formatCode>#,##0_ </c:formatCode>
                <c:ptCount val="3"/>
                <c:pt idx="0">
                  <c:v>185834</c:v>
                </c:pt>
                <c:pt idx="1">
                  <c:v>1925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59-4C46-8EC1-5860462F5771}"/>
            </c:ext>
          </c:extLst>
        </c:ser>
        <c:ser>
          <c:idx val="7"/>
          <c:order val="7"/>
          <c:tx>
            <c:strRef>
              <c:f>年齢別人口!$E$49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(年齢別人口!$J$49,年齢別人口!$I$49,年齢別人口!$AA$49)</c:f>
              <c:numCache>
                <c:formatCode>#,##0_ </c:formatCode>
                <c:ptCount val="3"/>
                <c:pt idx="0">
                  <c:v>210174</c:v>
                </c:pt>
                <c:pt idx="1">
                  <c:v>2335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59-4C46-8EC1-5860462F5771}"/>
            </c:ext>
          </c:extLst>
        </c:ser>
        <c:ser>
          <c:idx val="8"/>
          <c:order val="8"/>
          <c:tx>
            <c:strRef>
              <c:f>年齢別人口!$E$50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(年齢別人口!$J$50,年齢別人口!$I$50,年齢別人口!$AA$50)</c:f>
              <c:numCache>
                <c:formatCode>#,##0_ </c:formatCode>
                <c:ptCount val="3"/>
                <c:pt idx="0">
                  <c:v>239819</c:v>
                </c:pt>
                <c:pt idx="1">
                  <c:v>2584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59-4C46-8EC1-5860462F5771}"/>
            </c:ext>
          </c:extLst>
        </c:ser>
        <c:ser>
          <c:idx val="9"/>
          <c:order val="9"/>
          <c:tx>
            <c:strRef>
              <c:f>年齢別人口!$E$51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(年齢別人口!$J$51,年齢別人口!$I$51,年齢別人口!$AA$51)</c:f>
              <c:numCache>
                <c:formatCode>#,##0_ </c:formatCode>
                <c:ptCount val="3"/>
                <c:pt idx="0">
                  <c:v>289202</c:v>
                </c:pt>
                <c:pt idx="1">
                  <c:v>3162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59-4C46-8EC1-5860462F5771}"/>
            </c:ext>
          </c:extLst>
        </c:ser>
        <c:ser>
          <c:idx val="10"/>
          <c:order val="10"/>
          <c:tx>
            <c:strRef>
              <c:f>年齢別人口!$E$52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(年齢別人口!$J$52,年齢別人口!$I$52,年齢別人口!$AA$52)</c:f>
              <c:numCache>
                <c:formatCode>#,##0_ </c:formatCode>
                <c:ptCount val="3"/>
                <c:pt idx="0">
                  <c:v>254611</c:v>
                </c:pt>
                <c:pt idx="1">
                  <c:v>2511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59-4C46-8EC1-5860462F5771}"/>
            </c:ext>
          </c:extLst>
        </c:ser>
        <c:ser>
          <c:idx val="11"/>
          <c:order val="11"/>
          <c:tx>
            <c:strRef>
              <c:f>年齢別人口!$E$53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(年齢別人口!$J$53,年齢別人口!$I$53,年齢別人口!$AA$53)</c:f>
              <c:numCache>
                <c:formatCode>#,##0_ </c:formatCode>
                <c:ptCount val="3"/>
                <c:pt idx="0">
                  <c:v>217579</c:v>
                </c:pt>
                <c:pt idx="1">
                  <c:v>1803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59-4C46-8EC1-5860462F5771}"/>
            </c:ext>
          </c:extLst>
        </c:ser>
        <c:ser>
          <c:idx val="12"/>
          <c:order val="12"/>
          <c:tx>
            <c:strRef>
              <c:f>年齢別人口!$E$54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(年齢別人口!$J$54,年齢別人口!$I$54,年齢別人口!$AA$54)</c:f>
              <c:numCache>
                <c:formatCode>#,##0_ </c:formatCode>
                <c:ptCount val="3"/>
                <c:pt idx="0">
                  <c:v>196358</c:v>
                </c:pt>
                <c:pt idx="1">
                  <c:v>1743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59-4C46-8EC1-5860462F5771}"/>
            </c:ext>
          </c:extLst>
        </c:ser>
        <c:ser>
          <c:idx val="13"/>
          <c:order val="13"/>
          <c:tx>
            <c:strRef>
              <c:f>年齢別人口!$E$55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(年齢別人口!$J$55,年齢別人口!$I$55,年齢別人口!$AA$55)</c:f>
              <c:numCache>
                <c:formatCode>#,##0_ </c:formatCode>
                <c:ptCount val="3"/>
                <c:pt idx="0">
                  <c:v>227637</c:v>
                </c:pt>
                <c:pt idx="1">
                  <c:v>2183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59-4C46-8EC1-5860462F5771}"/>
            </c:ext>
          </c:extLst>
        </c:ser>
        <c:ser>
          <c:idx val="14"/>
          <c:order val="14"/>
          <c:tx>
            <c:strRef>
              <c:f>年齢別人口!$E$56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(年齢別人口!$J$56,年齢別人口!$I$56,年齢別人口!$AA$56)</c:f>
              <c:numCache>
                <c:formatCode>#,##0_ </c:formatCode>
                <c:ptCount val="3"/>
                <c:pt idx="0">
                  <c:v>273980</c:v>
                </c:pt>
                <c:pt idx="1">
                  <c:v>2737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59-4C46-8EC1-5860462F5771}"/>
            </c:ext>
          </c:extLst>
        </c:ser>
        <c:ser>
          <c:idx val="15"/>
          <c:order val="15"/>
          <c:tx>
            <c:strRef>
              <c:f>年齢別人口!$E$57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(年齢別人口!$J$57,年齢別人口!$I$57,年齢別人口!$AA$57)</c:f>
              <c:numCache>
                <c:formatCode>#,##0_ </c:formatCode>
                <c:ptCount val="3"/>
                <c:pt idx="0">
                  <c:v>560597</c:v>
                </c:pt>
                <c:pt idx="1">
                  <c:v>4502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59-4C46-8EC1-5860462F5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9304"/>
        <c:axId val="238339696"/>
      </c:barChart>
      <c:catAx>
        <c:axId val="23833930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930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12561273621574"/>
          <c:y val="1.858736059479554E-2"/>
          <c:w val="0.17031262993822474"/>
          <c:h val="0.89219330855018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世帯人員別一般世帯数</a:t>
            </a:r>
          </a:p>
        </c:rich>
      </c:tx>
      <c:layout>
        <c:manualLayout>
          <c:xMode val="edge"/>
          <c:yMode val="edge"/>
          <c:x val="0.41337417929141834"/>
          <c:y val="4.59770114942528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0886646685214E-2"/>
          <c:y val="0.21383779135829009"/>
          <c:w val="0.72340479213525255"/>
          <c:h val="0.6100666400515922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世帯数!$E$5</c:f>
              <c:strCache>
                <c:ptCount val="1"/>
                <c:pt idx="0">
                  <c:v>単身世帯数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(世帯数!$K$5,世帯数!$J$5,世帯数!$AA$5)</c:f>
              <c:numCache>
                <c:formatCode>#,##0_ </c:formatCode>
                <c:ptCount val="3"/>
                <c:pt idx="0">
                  <c:v>1072139</c:v>
                </c:pt>
                <c:pt idx="1">
                  <c:v>7073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5-4194-AFEC-96A774D914CA}"/>
            </c:ext>
          </c:extLst>
        </c:ser>
        <c:ser>
          <c:idx val="1"/>
          <c:order val="1"/>
          <c:tx>
            <c:strRef>
              <c:f>世帯数!$E$6</c:f>
              <c:strCache>
                <c:ptCount val="1"/>
                <c:pt idx="0">
                  <c:v>２人世帯数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(世帯数!$K$6,世帯数!$J$6,世帯数!$AA$6)</c:f>
              <c:numCache>
                <c:formatCode>#,##0_ </c:formatCode>
                <c:ptCount val="3"/>
                <c:pt idx="0">
                  <c:v>918038</c:v>
                </c:pt>
                <c:pt idx="1">
                  <c:v>8279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5-4194-AFEC-96A774D914CA}"/>
            </c:ext>
          </c:extLst>
        </c:ser>
        <c:ser>
          <c:idx val="2"/>
          <c:order val="2"/>
          <c:tx>
            <c:strRef>
              <c:f>世帯数!$E$7</c:f>
              <c:strCache>
                <c:ptCount val="1"/>
                <c:pt idx="0">
                  <c:v>３人世帯数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(世帯数!$K$7,世帯数!$J$7,世帯数!$AA$7)</c:f>
              <c:numCache>
                <c:formatCode>#,##0_ </c:formatCode>
                <c:ptCount val="3"/>
                <c:pt idx="0">
                  <c:v>580906</c:v>
                </c:pt>
                <c:pt idx="1">
                  <c:v>5593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5-4194-AFEC-96A774D914CA}"/>
            </c:ext>
          </c:extLst>
        </c:ser>
        <c:ser>
          <c:idx val="3"/>
          <c:order val="3"/>
          <c:tx>
            <c:strRef>
              <c:f>世帯数!$E$8</c:f>
              <c:strCache>
                <c:ptCount val="1"/>
                <c:pt idx="0">
                  <c:v>４人世帯数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(世帯数!$K$8,世帯数!$J$8,世帯数!$AA$8)</c:f>
              <c:numCache>
                <c:formatCode>#,##0_ </c:formatCode>
                <c:ptCount val="3"/>
                <c:pt idx="0">
                  <c:v>429230</c:v>
                </c:pt>
                <c:pt idx="1">
                  <c:v>4845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5-4194-AFEC-96A774D914CA}"/>
            </c:ext>
          </c:extLst>
        </c:ser>
        <c:ser>
          <c:idx val="4"/>
          <c:order val="4"/>
          <c:tx>
            <c:strRef>
              <c:f>世帯数!$E$9</c:f>
              <c:strCache>
                <c:ptCount val="1"/>
                <c:pt idx="0">
                  <c:v>５人世帯数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(世帯数!$K$9,世帯数!$J$9,世帯数!$AA$9)</c:f>
              <c:numCache>
                <c:formatCode>#,##0_ </c:formatCode>
                <c:ptCount val="3"/>
                <c:pt idx="0">
                  <c:v>119449</c:v>
                </c:pt>
                <c:pt idx="1">
                  <c:v>1542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5-4194-AFEC-96A774D914CA}"/>
            </c:ext>
          </c:extLst>
        </c:ser>
        <c:ser>
          <c:idx val="5"/>
          <c:order val="5"/>
          <c:tx>
            <c:strRef>
              <c:f>世帯数!$E$10</c:f>
              <c:strCache>
                <c:ptCount val="1"/>
                <c:pt idx="0">
                  <c:v>６人以上世帯数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(世帯数!$K$10,世帯数!$J$10,世帯数!$AA$10)</c:f>
              <c:numCache>
                <c:formatCode>#,##0_ </c:formatCode>
                <c:ptCount val="3"/>
                <c:pt idx="0">
                  <c:v>37865</c:v>
                </c:pt>
                <c:pt idx="1">
                  <c:v>544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5-4194-AFEC-96A774D91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17832"/>
        <c:axId val="240818224"/>
      </c:barChart>
      <c:catAx>
        <c:axId val="24081783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18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783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55075420215306"/>
          <c:y val="3.1446734023277953E-2"/>
          <c:w val="0.16869313430044755"/>
          <c:h val="0.9056659398704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住宅の建て方別世帯数</a:t>
            </a:r>
          </a:p>
        </c:rich>
      </c:tx>
      <c:layout>
        <c:manualLayout>
          <c:xMode val="edge"/>
          <c:yMode val="edge"/>
          <c:x val="0.40819423368740515"/>
          <c:y val="4.4554455445544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55083459787558E-2"/>
          <c:y val="0.16042822638553431"/>
          <c:w val="0.72685887708649466"/>
          <c:h val="0.673798550819244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世帯数!$E$23</c:f>
              <c:strCache>
                <c:ptCount val="1"/>
                <c:pt idx="0">
                  <c:v>一戸建世帯数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(世帯数!$K$23,世帯数!$J$23,世帯数!$AA$23)</c:f>
              <c:numCache>
                <c:formatCode>#,##0_ </c:formatCode>
                <c:ptCount val="3"/>
                <c:pt idx="0">
                  <c:v>1708507</c:v>
                </c:pt>
                <c:pt idx="1">
                  <c:v>16136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2B6-8FC0-C6AEEDAA945B}"/>
            </c:ext>
          </c:extLst>
        </c:ser>
        <c:ser>
          <c:idx val="1"/>
          <c:order val="1"/>
          <c:tx>
            <c:strRef>
              <c:f>世帯数!$E$24</c:f>
              <c:strCache>
                <c:ptCount val="1"/>
                <c:pt idx="0">
                  <c:v>長屋建世帯数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(世帯数!$K$24,世帯数!$J$24,世帯数!$AA$24)</c:f>
              <c:numCache>
                <c:formatCode>#,##0_ </c:formatCode>
                <c:ptCount val="3"/>
                <c:pt idx="0">
                  <c:v>29573</c:v>
                </c:pt>
                <c:pt idx="1">
                  <c:v>282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2B6-8FC0-C6AEEDAA945B}"/>
            </c:ext>
          </c:extLst>
        </c:ser>
        <c:ser>
          <c:idx val="2"/>
          <c:order val="2"/>
          <c:tx>
            <c:strRef>
              <c:f>世帯数!$E$25</c:f>
              <c:strCache>
                <c:ptCount val="1"/>
                <c:pt idx="0">
                  <c:v>共同住宅世帯数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(世帯数!$K$25,世帯数!$J$25,世帯数!$AA$25)</c:f>
              <c:numCache>
                <c:formatCode>#,##0_ </c:formatCode>
                <c:ptCount val="3"/>
                <c:pt idx="0">
                  <c:v>1346929</c:v>
                </c:pt>
                <c:pt idx="1">
                  <c:v>10936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9-42B6-8FC0-C6AEEDAA945B}"/>
            </c:ext>
          </c:extLst>
        </c:ser>
        <c:ser>
          <c:idx val="3"/>
          <c:order val="3"/>
          <c:tx>
            <c:strRef>
              <c:f>世帯数!$E$30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(世帯数!$K$30,世帯数!$J$30,世帯数!$AA$30)</c:f>
              <c:numCache>
                <c:formatCode>#,##0_ </c:formatCode>
                <c:ptCount val="3"/>
                <c:pt idx="0">
                  <c:v>2235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9-42B6-8FC0-C6AEEDAA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19008"/>
        <c:axId val="240819400"/>
      </c:barChart>
      <c:catAx>
        <c:axId val="2408190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19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900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4081942336872"/>
          <c:y val="0.10695215092368954"/>
          <c:w val="0.16843702579666162"/>
          <c:h val="0.70588419609635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第３次産業内訳（事業所数）</a:t>
            </a:r>
          </a:p>
        </c:rich>
      </c:tx>
      <c:layout>
        <c:manualLayout>
          <c:xMode val="edge"/>
          <c:yMode val="edge"/>
          <c:x val="0.40862944162436549"/>
          <c:y val="3.984058391833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82741116751268E-2"/>
          <c:y val="9.2592801904301178E-2"/>
          <c:w val="0.68401015228426398"/>
          <c:h val="0.8333352171387106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経済センサス!$E$34</c:f>
              <c:strCache>
                <c:ptCount val="1"/>
                <c:pt idx="0">
                  <c:v>F 電気・ガス・熱供給・水道業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(経済センサス!$K$34,経済センサス!$J$34,経済センサス!$AA$34)</c:f>
              <c:numCache>
                <c:formatCode>#,##0_ </c:formatCode>
                <c:ptCount val="3"/>
                <c:pt idx="0">
                  <c:v>132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8-4216-9E85-16FC624D641B}"/>
            </c:ext>
          </c:extLst>
        </c:ser>
        <c:ser>
          <c:idx val="1"/>
          <c:order val="1"/>
          <c:tx>
            <c:strRef>
              <c:f>経済センサス!$E$35</c:f>
              <c:strCache>
                <c:ptCount val="1"/>
                <c:pt idx="0">
                  <c:v>G 情報通信業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(経済センサス!$K$35,経済センサス!$J$35,経済センサス!$AA$35)</c:f>
              <c:numCache>
                <c:formatCode>#,##0_ </c:formatCode>
                <c:ptCount val="3"/>
                <c:pt idx="0">
                  <c:v>1684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8-4216-9E85-16FC624D641B}"/>
            </c:ext>
          </c:extLst>
        </c:ser>
        <c:ser>
          <c:idx val="2"/>
          <c:order val="2"/>
          <c:tx>
            <c:strRef>
              <c:f>経済センサス!$E$36</c:f>
              <c:strCache>
                <c:ptCount val="1"/>
                <c:pt idx="0">
                  <c:v>H 運輸業,郵便業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(経済センサス!$K$36,経済センサス!$J$36,経済センサス!$AA$36)</c:f>
              <c:numCache>
                <c:formatCode>#,##0_ </c:formatCode>
                <c:ptCount val="3"/>
                <c:pt idx="0">
                  <c:v>6909</c:v>
                </c:pt>
                <c:pt idx="1">
                  <c:v>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E8-4216-9E85-16FC624D641B}"/>
            </c:ext>
          </c:extLst>
        </c:ser>
        <c:ser>
          <c:idx val="3"/>
          <c:order val="3"/>
          <c:tx>
            <c:strRef>
              <c:f>経済センサス!$E$37</c:f>
              <c:strCache>
                <c:ptCount val="1"/>
                <c:pt idx="0">
                  <c:v>I 卸売業,小売業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(経済センサス!$K$37,経済センサス!$J$37,経済センサス!$AA$37)</c:f>
              <c:numCache>
                <c:formatCode>#,##0_ </c:formatCode>
                <c:ptCount val="3"/>
                <c:pt idx="0">
                  <c:v>56851</c:v>
                </c:pt>
                <c:pt idx="1">
                  <c:v>430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E8-4216-9E85-16FC624D641B}"/>
            </c:ext>
          </c:extLst>
        </c:ser>
        <c:ser>
          <c:idx val="4"/>
          <c:order val="4"/>
          <c:tx>
            <c:strRef>
              <c:f>経済センサス!$E$38</c:f>
              <c:strCache>
                <c:ptCount val="1"/>
                <c:pt idx="0">
                  <c:v>J 金融業,保険業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(経済センサス!$K$38,経済センサス!$J$38,経済センサス!$AA$38)</c:f>
              <c:numCache>
                <c:formatCode>#,##0_ </c:formatCode>
                <c:ptCount val="3"/>
                <c:pt idx="0">
                  <c:v>3049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E8-4216-9E85-16FC624D641B}"/>
            </c:ext>
          </c:extLst>
        </c:ser>
        <c:ser>
          <c:idx val="5"/>
          <c:order val="5"/>
          <c:tx>
            <c:strRef>
              <c:f>経済センサス!$E$39</c:f>
              <c:strCache>
                <c:ptCount val="1"/>
                <c:pt idx="0">
                  <c:v>K 不動産業,物品賃貸業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(経済センサス!$K$39,経済センサス!$J$39,経済センサス!$AA$39)</c:f>
              <c:numCache>
                <c:formatCode>#,##0_ </c:formatCode>
                <c:ptCount val="3"/>
                <c:pt idx="0">
                  <c:v>16584</c:v>
                </c:pt>
                <c:pt idx="1">
                  <c:v>109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E8-4216-9E85-16FC624D641B}"/>
            </c:ext>
          </c:extLst>
        </c:ser>
        <c:ser>
          <c:idx val="6"/>
          <c:order val="6"/>
          <c:tx>
            <c:strRef>
              <c:f>経済センサス!$E$40</c:f>
              <c:strCache>
                <c:ptCount val="1"/>
                <c:pt idx="0">
                  <c:v>L 学術研究,専門・技術サービス業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(経済センサス!$K$40,経済センサス!$J$40,経済センサス!$AA$40)</c:f>
              <c:numCache>
                <c:formatCode>#,##0_ </c:formatCode>
                <c:ptCount val="3"/>
                <c:pt idx="0">
                  <c:v>8573</c:v>
                </c:pt>
                <c:pt idx="1">
                  <c:v>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E8-4216-9E85-16FC624D641B}"/>
            </c:ext>
          </c:extLst>
        </c:ser>
        <c:ser>
          <c:idx val="7"/>
          <c:order val="7"/>
          <c:tx>
            <c:strRef>
              <c:f>経済センサス!$E$41</c:f>
              <c:strCache>
                <c:ptCount val="1"/>
                <c:pt idx="0">
                  <c:v>M 宿泊業,飲食サービス業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(経済センサス!$K$41,経済センサス!$J$41,経済センサス!$AA$41)</c:f>
              <c:numCache>
                <c:formatCode>#,##0_ </c:formatCode>
                <c:ptCount val="3"/>
                <c:pt idx="0">
                  <c:v>27883</c:v>
                </c:pt>
                <c:pt idx="1">
                  <c:v>184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E8-4216-9E85-16FC624D641B}"/>
            </c:ext>
          </c:extLst>
        </c:ser>
        <c:ser>
          <c:idx val="8"/>
          <c:order val="8"/>
          <c:tx>
            <c:strRef>
              <c:f>経済センサス!$E$42</c:f>
              <c:strCache>
                <c:ptCount val="1"/>
                <c:pt idx="0">
                  <c:v>N 生活関連サービス業,娯楽業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(経済センサス!$K$42,経済センサス!$J$42,経済センサス!$AA$42)</c:f>
              <c:numCache>
                <c:formatCode>#,##0_ </c:formatCode>
                <c:ptCount val="3"/>
                <c:pt idx="0">
                  <c:v>22637</c:v>
                </c:pt>
                <c:pt idx="1">
                  <c:v>181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E8-4216-9E85-16FC624D641B}"/>
            </c:ext>
          </c:extLst>
        </c:ser>
        <c:ser>
          <c:idx val="9"/>
          <c:order val="9"/>
          <c:tx>
            <c:strRef>
              <c:f>経済センサス!$E$43</c:f>
              <c:strCache>
                <c:ptCount val="1"/>
                <c:pt idx="0">
                  <c:v>O 教育,学習支援業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(経済センサス!$K$43,経済センサス!$J$43,経済センサス!$AA$43)</c:f>
              <c:numCache>
                <c:formatCode>#,##0_ </c:formatCode>
                <c:ptCount val="3"/>
                <c:pt idx="0">
                  <c:v>9056</c:v>
                </c:pt>
                <c:pt idx="1">
                  <c:v>54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E8-4216-9E85-16FC624D641B}"/>
            </c:ext>
          </c:extLst>
        </c:ser>
        <c:ser>
          <c:idx val="10"/>
          <c:order val="10"/>
          <c:tx>
            <c:strRef>
              <c:f>経済センサス!$E$44</c:f>
              <c:strCache>
                <c:ptCount val="1"/>
                <c:pt idx="0">
                  <c:v>P 医療,福祉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(経済センサス!$K$44,経済センサス!$J$44,経済センサス!$AA$44)</c:f>
              <c:numCache>
                <c:formatCode>#,##0_ </c:formatCode>
                <c:ptCount val="3"/>
                <c:pt idx="0">
                  <c:v>20058</c:v>
                </c:pt>
                <c:pt idx="1">
                  <c:v>158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E8-4216-9E85-16FC624D641B}"/>
            </c:ext>
          </c:extLst>
        </c:ser>
        <c:ser>
          <c:idx val="11"/>
          <c:order val="11"/>
          <c:tx>
            <c:strRef>
              <c:f>経済センサス!$E$45</c:f>
              <c:strCache>
                <c:ptCount val="1"/>
                <c:pt idx="0">
                  <c:v>Q 複合サービス事業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(経済センサス!$K$45,経済センサス!$J$45,経済センサス!$AA$45)</c:f>
              <c:numCache>
                <c:formatCode>#,##0_ </c:formatCode>
                <c:ptCount val="3"/>
                <c:pt idx="0">
                  <c:v>937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E8-4216-9E85-16FC624D641B}"/>
            </c:ext>
          </c:extLst>
        </c:ser>
        <c:ser>
          <c:idx val="12"/>
          <c:order val="12"/>
          <c:tx>
            <c:strRef>
              <c:f>経済センサス!$E$46</c:f>
              <c:strCache>
                <c:ptCount val="1"/>
                <c:pt idx="0">
                  <c:v>R サービス業(他に分類されないもの)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(経済センサス!$K$46,経済センサス!$J$46,経済センサス!$AA$46)</c:f>
              <c:numCache>
                <c:formatCode>#,##0_ </c:formatCode>
                <c:ptCount val="3"/>
                <c:pt idx="0">
                  <c:v>13127</c:v>
                </c:pt>
                <c:pt idx="1">
                  <c:v>107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E8-4216-9E85-16FC624D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20184"/>
        <c:axId val="240820576"/>
      </c:barChart>
      <c:catAx>
        <c:axId val="24082018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0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018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41116751269036"/>
          <c:y val="8.7963161809086116E-2"/>
          <c:w val="0.20812182741116753"/>
          <c:h val="0.88889089828129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第２次産業内訳（事業所数）</a:t>
            </a:r>
          </a:p>
        </c:rich>
      </c:tx>
      <c:layout>
        <c:manualLayout>
          <c:xMode val="edge"/>
          <c:yMode val="edge"/>
          <c:x val="0.40960809102402024"/>
          <c:y val="4.1284403669724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46902654867256E-2"/>
          <c:y val="0.17733990147783252"/>
          <c:w val="0.82048040455120097"/>
          <c:h val="0.669950738916256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経済センサス!$E$20</c:f>
              <c:strCache>
                <c:ptCount val="1"/>
                <c:pt idx="0">
                  <c:v>C 鉱業,採石業,砂利採取業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(経済センサス!$K$20,経済センサス!$J$20,経済センサス!$AA$20)</c:f>
              <c:numCache>
                <c:formatCode>#,##0_ </c:formatCode>
                <c:ptCount val="3"/>
                <c:pt idx="0">
                  <c:v>33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8-4C5E-9EE3-F01A4D3D857A}"/>
            </c:ext>
          </c:extLst>
        </c:ser>
        <c:ser>
          <c:idx val="1"/>
          <c:order val="1"/>
          <c:tx>
            <c:strRef>
              <c:f>経済センサス!$E$21</c:f>
              <c:strCache>
                <c:ptCount val="1"/>
                <c:pt idx="0">
                  <c:v>D 建設業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(経済センサス!$K$21,経済センサス!$J$21,経済センサス!$AA$21)</c:f>
              <c:numCache>
                <c:formatCode>#,##0_ </c:formatCode>
                <c:ptCount val="3"/>
                <c:pt idx="0">
                  <c:v>25762</c:v>
                </c:pt>
                <c:pt idx="1">
                  <c:v>227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8-4C5E-9EE3-F01A4D3D857A}"/>
            </c:ext>
          </c:extLst>
        </c:ser>
        <c:ser>
          <c:idx val="2"/>
          <c:order val="2"/>
          <c:tx>
            <c:strRef>
              <c:f>経済センサス!$E$22</c:f>
              <c:strCache>
                <c:ptCount val="1"/>
                <c:pt idx="0">
                  <c:v>E 製造業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埼玉県</c:v>
                </c:pt>
                <c:pt idx="1">
                  <c:v>吉川市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(経済センサス!$K$22,経済センサス!$J$22,経済センサス!$AA$22)</c:f>
              <c:numCache>
                <c:formatCode>#,##0_ </c:formatCode>
                <c:ptCount val="3"/>
                <c:pt idx="0">
                  <c:v>26691</c:v>
                </c:pt>
                <c:pt idx="1">
                  <c:v>420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8-4C5E-9EE3-F01A4D3D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6168"/>
        <c:axId val="238338912"/>
      </c:barChart>
      <c:catAx>
        <c:axId val="238336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8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1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3375474083443"/>
          <c:y val="0.14285714285714285"/>
          <c:w val="9.1024020227560051E-2"/>
          <c:h val="0.66009852216748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4</xdr:col>
      <xdr:colOff>14</xdr:colOff>
      <xdr:row>33</xdr:row>
      <xdr:rowOff>16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52914" cy="47434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31</xdr:row>
      <xdr:rowOff>19050</xdr:rowOff>
    </xdr:from>
    <xdr:to>
      <xdr:col>12</xdr:col>
      <xdr:colOff>485775</xdr:colOff>
      <xdr:row>43</xdr:row>
      <xdr:rowOff>19050</xdr:rowOff>
    </xdr:to>
    <xdr:graphicFrame macro="">
      <xdr:nvGraphicFramePr>
        <xdr:cNvPr id="189447" name="グラフ 1041">
          <a:extLst>
            <a:ext uri="{FF2B5EF4-FFF2-40B4-BE49-F238E27FC236}">
              <a16:creationId xmlns:a16="http://schemas.microsoft.com/office/drawing/2014/main" id="{00000000-0008-0000-0100-000007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133350</xdr:rowOff>
    </xdr:from>
    <xdr:to>
      <xdr:col>12</xdr:col>
      <xdr:colOff>504825</xdr:colOff>
      <xdr:row>27</xdr:row>
      <xdr:rowOff>123825</xdr:rowOff>
    </xdr:to>
    <xdr:graphicFrame macro="">
      <xdr:nvGraphicFramePr>
        <xdr:cNvPr id="189448" name="グラフ 1047">
          <a:extLst>
            <a:ext uri="{FF2B5EF4-FFF2-40B4-BE49-F238E27FC236}">
              <a16:creationId xmlns:a16="http://schemas.microsoft.com/office/drawing/2014/main" id="{00000000-0008-0000-0100-000008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114300</xdr:colOff>
      <xdr:row>5</xdr:row>
      <xdr:rowOff>114300</xdr:rowOff>
    </xdr:from>
    <xdr:to>
      <xdr:col>4</xdr:col>
      <xdr:colOff>438150</xdr:colOff>
      <xdr:row>6</xdr:row>
      <xdr:rowOff>104775</xdr:rowOff>
    </xdr:to>
    <xdr:grpSp>
      <xdr:nvGrpSpPr>
        <xdr:cNvPr id="189449" name="Group 1059">
          <a:extLst>
            <a:ext uri="{FF2B5EF4-FFF2-40B4-BE49-F238E27FC236}">
              <a16:creationId xmlns:a16="http://schemas.microsoft.com/office/drawing/2014/main" id="{00000000-0008-0000-0100-000009E40200}"/>
            </a:ext>
          </a:extLst>
        </xdr:cNvPr>
        <xdr:cNvGrpSpPr>
          <a:grpSpLocks/>
        </xdr:cNvGrpSpPr>
      </xdr:nvGrpSpPr>
      <xdr:grpSpPr bwMode="auto">
        <a:xfrm>
          <a:off x="1276350" y="942975"/>
          <a:ext cx="723900" cy="133350"/>
          <a:chOff x="205" y="68"/>
          <a:chExt cx="84" cy="14"/>
        </a:xfrm>
      </xdr:grpSpPr>
      <xdr:sp macro="" textlink="">
        <xdr:nvSpPr>
          <xdr:cNvPr id="189450" name="Rectangle 1060">
            <a:extLst>
              <a:ext uri="{FF2B5EF4-FFF2-40B4-BE49-F238E27FC236}">
                <a16:creationId xmlns:a16="http://schemas.microsoft.com/office/drawing/2014/main" id="{00000000-0008-0000-0100-00000AE40200}"/>
              </a:ext>
            </a:extLst>
          </xdr:cNvPr>
          <xdr:cNvSpPr>
            <a:spLocks noChangeArrowheads="1"/>
          </xdr:cNvSpPr>
        </xdr:nvSpPr>
        <xdr:spPr bwMode="auto">
          <a:xfrm>
            <a:off x="205" y="71"/>
            <a:ext cx="27" cy="8"/>
          </a:xfrm>
          <a:prstGeom prst="rect">
            <a:avLst/>
          </a:prstGeom>
          <a:solidFill>
            <a:srgbClr val="9999FF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89451" name="Rectangle 1061">
            <a:extLst>
              <a:ext uri="{FF2B5EF4-FFF2-40B4-BE49-F238E27FC236}">
                <a16:creationId xmlns:a16="http://schemas.microsoft.com/office/drawing/2014/main" id="{00000000-0008-0000-0100-00000BE40200}"/>
              </a:ext>
            </a:extLst>
          </xdr:cNvPr>
          <xdr:cNvSpPr>
            <a:spLocks noChangeArrowheads="1"/>
          </xdr:cNvSpPr>
        </xdr:nvSpPr>
        <xdr:spPr bwMode="auto">
          <a:xfrm>
            <a:off x="262" y="71"/>
            <a:ext cx="27" cy="8"/>
          </a:xfrm>
          <a:prstGeom prst="rect">
            <a:avLst/>
          </a:prstGeom>
          <a:solidFill>
            <a:srgbClr val="FFCC9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5398" name="Text Box 1062">
            <a:extLst>
              <a:ext uri="{FF2B5EF4-FFF2-40B4-BE49-F238E27FC236}">
                <a16:creationId xmlns:a16="http://schemas.microsoft.com/office/drawing/2014/main" id="{00000000-0008-0000-0100-000026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" y="68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男性</a:t>
            </a:r>
          </a:p>
        </xdr:txBody>
      </xdr:sp>
      <xdr:sp macro="" textlink="">
        <xdr:nvSpPr>
          <xdr:cNvPr id="15399" name="Text Box 1063">
            <a:extLst>
              <a:ext uri="{FF2B5EF4-FFF2-40B4-BE49-F238E27FC236}">
                <a16:creationId xmlns:a16="http://schemas.microsoft.com/office/drawing/2014/main" id="{00000000-0008-0000-0100-000027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9" y="67"/>
            <a:ext cx="26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女性</a:t>
            </a:r>
          </a:p>
        </xdr:txBody>
      </xdr:sp>
    </xdr:grpSp>
    <xdr:clientData/>
  </xdr:twoCellAnchor>
  <xdr:twoCellAnchor>
    <xdr:from>
      <xdr:col>5</xdr:col>
      <xdr:colOff>400050</xdr:colOff>
      <xdr:row>9</xdr:row>
      <xdr:rowOff>9525</xdr:rowOff>
    </xdr:from>
    <xdr:to>
      <xdr:col>9</xdr:col>
      <xdr:colOff>238067</xdr:colOff>
      <xdr:row>24</xdr:row>
      <xdr:rowOff>138504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400300" y="1409700"/>
          <a:ext cx="514292" cy="2272104"/>
          <a:chOff x="2676525" y="1419225"/>
          <a:chExt cx="600017" cy="2272104"/>
        </a:xfrm>
      </xdr:grpSpPr>
      <xdr:sp macro="" textlink="">
        <xdr:nvSpPr>
          <xdr:cNvPr id="11" name="Text Box 102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13349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15 ～ 19歳</a:t>
            </a:r>
          </a:p>
        </xdr:txBody>
      </xdr:sp>
      <xdr:sp macro="" textlink="">
        <xdr:nvSpPr>
          <xdr:cNvPr id="12" name="Text Box 102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279048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 ～ 14歳</a:t>
            </a:r>
          </a:p>
        </xdr:txBody>
      </xdr:sp>
      <xdr:sp macro="" textlink="">
        <xdr:nvSpPr>
          <xdr:cNvPr id="13" name="Text Box 102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3425366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5 ～ 9歳</a:t>
            </a:r>
          </a:p>
        </xdr:txBody>
      </xdr:sp>
      <xdr:sp macro="" textlink="">
        <xdr:nvSpPr>
          <xdr:cNvPr id="14" name="Text Box 102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562539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0 ～ 4歳</a:t>
            </a:r>
          </a:p>
        </xdr:txBody>
      </xdr:sp>
      <xdr:sp macro="" textlink="">
        <xdr:nvSpPr>
          <xdr:cNvPr id="15" name="Text Box 102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85000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25 ～ 29歳</a:t>
            </a:r>
          </a:p>
        </xdr:txBody>
      </xdr:sp>
      <xdr:sp macro="" textlink="">
        <xdr:nvSpPr>
          <xdr:cNvPr id="16" name="Text Box 103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70368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30 ～ 34歳</a:t>
            </a:r>
          </a:p>
        </xdr:txBody>
      </xdr:sp>
      <xdr:sp macro="" textlink="">
        <xdr:nvSpPr>
          <xdr:cNvPr id="17" name="Text Box 103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56651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35 ～ 39歳</a:t>
            </a:r>
          </a:p>
        </xdr:txBody>
      </xdr:sp>
      <xdr:sp macro="" textlink="">
        <xdr:nvSpPr>
          <xdr:cNvPr id="18" name="Text Box 103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99555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20 ～ 24歳</a:t>
            </a:r>
          </a:p>
        </xdr:txBody>
      </xdr:sp>
      <xdr:sp macro="" textlink="">
        <xdr:nvSpPr>
          <xdr:cNvPr id="19" name="Text Box 103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42095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 ～ 44歳</a:t>
            </a:r>
          </a:p>
        </xdr:txBody>
      </xdr:sp>
      <xdr:sp macro="" textlink="">
        <xdr:nvSpPr>
          <xdr:cNvPr id="20" name="Text Box 103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27463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45 ～ 49歳</a:t>
            </a:r>
          </a:p>
        </xdr:txBody>
      </xdr:sp>
      <xdr:sp macro="" textlink="">
        <xdr:nvSpPr>
          <xdr:cNvPr id="21" name="Text Box 103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13746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50 ～ 54歳</a:t>
            </a:r>
          </a:p>
        </xdr:txBody>
      </xdr:sp>
      <xdr:sp macro="" textlink="">
        <xdr:nvSpPr>
          <xdr:cNvPr id="22" name="Text Box 103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991146"/>
            <a:ext cx="585024" cy="1287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55 ～ 59歳</a:t>
            </a:r>
          </a:p>
        </xdr:txBody>
      </xdr:sp>
      <xdr:sp macro="" textlink="">
        <xdr:nvSpPr>
          <xdr:cNvPr id="23" name="Text Box 103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84559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60 ～ 64歳</a:t>
            </a:r>
          </a:p>
        </xdr:txBody>
      </xdr:sp>
      <xdr:sp macro="" textlink="">
        <xdr:nvSpPr>
          <xdr:cNvPr id="24" name="Text Box 103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708418"/>
            <a:ext cx="585024" cy="1310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65 ～ 69歳</a:t>
            </a:r>
          </a:p>
        </xdr:txBody>
      </xdr:sp>
      <xdr:sp macro="" textlink="">
        <xdr:nvSpPr>
          <xdr:cNvPr id="25" name="Text Box 103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8065" y="1419225"/>
            <a:ext cx="586391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歳以上</a:t>
            </a:r>
          </a:p>
        </xdr:txBody>
      </xdr:sp>
      <xdr:sp macro="" textlink="">
        <xdr:nvSpPr>
          <xdr:cNvPr id="26" name="Text Box 1037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6525" y="157162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 ～ 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4歳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50</xdr:col>
      <xdr:colOff>128</xdr:colOff>
      <xdr:row>37</xdr:row>
      <xdr:rowOff>21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67428" cy="5800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31</xdr:col>
      <xdr:colOff>723</xdr:colOff>
      <xdr:row>25</xdr:row>
      <xdr:rowOff>39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53398" cy="278133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31</xdr:col>
      <xdr:colOff>723</xdr:colOff>
      <xdr:row>52</xdr:row>
      <xdr:rowOff>39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53398" cy="2781339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</xdr:row>
      <xdr:rowOff>0</xdr:rowOff>
    </xdr:from>
    <xdr:to>
      <xdr:col>75</xdr:col>
      <xdr:colOff>279</xdr:colOff>
      <xdr:row>25</xdr:row>
      <xdr:rowOff>39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19629" cy="2781339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30</xdr:row>
      <xdr:rowOff>0</xdr:rowOff>
    </xdr:from>
    <xdr:to>
      <xdr:col>75</xdr:col>
      <xdr:colOff>279</xdr:colOff>
      <xdr:row>52</xdr:row>
      <xdr:rowOff>39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419629" cy="27813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17</xdr:col>
      <xdr:colOff>527</xdr:colOff>
      <xdr:row>9</xdr:row>
      <xdr:rowOff>78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715027" cy="9430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16</xdr:col>
      <xdr:colOff>590</xdr:colOff>
      <xdr:row>37</xdr:row>
      <xdr:rowOff>78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572215" cy="943053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66</xdr:col>
      <xdr:colOff>198</xdr:colOff>
      <xdr:row>9</xdr:row>
      <xdr:rowOff>78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2638623" cy="943053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30</xdr:row>
      <xdr:rowOff>0</xdr:rowOff>
    </xdr:from>
    <xdr:to>
      <xdr:col>62</xdr:col>
      <xdr:colOff>435</xdr:colOff>
      <xdr:row>37</xdr:row>
      <xdr:rowOff>78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2191185" cy="943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2</xdr:col>
      <xdr:colOff>2057400</xdr:colOff>
      <xdr:row>19</xdr:row>
      <xdr:rowOff>0</xdr:rowOff>
    </xdr:to>
    <xdr:graphicFrame macro="">
      <xdr:nvGraphicFramePr>
        <xdr:cNvPr id="28675" name="グラフ 2">
          <a:extLst>
            <a:ext uri="{FF2B5EF4-FFF2-40B4-BE49-F238E27FC236}">
              <a16:creationId xmlns:a16="http://schemas.microsoft.com/office/drawing/2014/main" id="{00000000-0008-0000-0400-000003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19</xdr:row>
      <xdr:rowOff>142875</xdr:rowOff>
    </xdr:from>
    <xdr:to>
      <xdr:col>2</xdr:col>
      <xdr:colOff>2047875</xdr:colOff>
      <xdr:row>37</xdr:row>
      <xdr:rowOff>76200</xdr:rowOff>
    </xdr:to>
    <xdr:graphicFrame macro="">
      <xdr:nvGraphicFramePr>
        <xdr:cNvPr id="28676" name="グラフ 3">
          <a:extLst>
            <a:ext uri="{FF2B5EF4-FFF2-40B4-BE49-F238E27FC236}">
              <a16:creationId xmlns:a16="http://schemas.microsoft.com/office/drawing/2014/main" id="{00000000-0008-0000-0400-000004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38</xdr:row>
      <xdr:rowOff>142875</xdr:rowOff>
    </xdr:from>
    <xdr:to>
      <xdr:col>2</xdr:col>
      <xdr:colOff>2047875</xdr:colOff>
      <xdr:row>56</xdr:row>
      <xdr:rowOff>114300</xdr:rowOff>
    </xdr:to>
    <xdr:graphicFrame macro="">
      <xdr:nvGraphicFramePr>
        <xdr:cNvPr id="28677" name="グラフ 4">
          <a:extLst>
            <a:ext uri="{FF2B5EF4-FFF2-40B4-BE49-F238E27FC236}">
              <a16:creationId xmlns:a16="http://schemas.microsoft.com/office/drawing/2014/main" id="{00000000-0008-0000-0400-00000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1247775</xdr:colOff>
      <xdr:row>12</xdr:row>
      <xdr:rowOff>66675</xdr:rowOff>
    </xdr:to>
    <xdr:graphicFrame macro="">
      <xdr:nvGraphicFramePr>
        <xdr:cNvPr id="30724" name="グラフ 2">
          <a:extLst>
            <a:ext uri="{FF2B5EF4-FFF2-40B4-BE49-F238E27FC236}">
              <a16:creationId xmlns:a16="http://schemas.microsoft.com/office/drawing/2014/main" id="{00000000-0008-0000-0500-000004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20</xdr:row>
      <xdr:rowOff>0</xdr:rowOff>
    </xdr:from>
    <xdr:to>
      <xdr:col>2</xdr:col>
      <xdr:colOff>1247775</xdr:colOff>
      <xdr:row>31</xdr:row>
      <xdr:rowOff>85725</xdr:rowOff>
    </xdr:to>
    <xdr:graphicFrame macro="">
      <xdr:nvGraphicFramePr>
        <xdr:cNvPr id="30725" name="グラフ 3">
          <a:extLst>
            <a:ext uri="{FF2B5EF4-FFF2-40B4-BE49-F238E27FC236}">
              <a16:creationId xmlns:a16="http://schemas.microsoft.com/office/drawing/2014/main" id="{00000000-0008-0000-0500-000005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32</xdr:row>
      <xdr:rowOff>28575</xdr:rowOff>
    </xdr:from>
    <xdr:to>
      <xdr:col>2</xdr:col>
      <xdr:colOff>1685925</xdr:colOff>
      <xdr:row>60</xdr:row>
      <xdr:rowOff>123825</xdr:rowOff>
    </xdr:to>
    <xdr:graphicFrame macro="">
      <xdr:nvGraphicFramePr>
        <xdr:cNvPr id="33796" name="グラフ 49">
          <a:extLst>
            <a:ext uri="{FF2B5EF4-FFF2-40B4-BE49-F238E27FC236}">
              <a16:creationId xmlns:a16="http://schemas.microsoft.com/office/drawing/2014/main" id="{00000000-0008-0000-0600-000004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66675</xdr:rowOff>
    </xdr:from>
    <xdr:to>
      <xdr:col>2</xdr:col>
      <xdr:colOff>1685925</xdr:colOff>
      <xdr:row>31</xdr:row>
      <xdr:rowOff>0</xdr:rowOff>
    </xdr:to>
    <xdr:graphicFrame macro="">
      <xdr:nvGraphicFramePr>
        <xdr:cNvPr id="33797" name="グラフ 51">
          <a:extLst>
            <a:ext uri="{FF2B5EF4-FFF2-40B4-BE49-F238E27FC236}">
              <a16:creationId xmlns:a16="http://schemas.microsoft.com/office/drawing/2014/main" id="{00000000-0008-0000-0600-000005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</xdr:row>
      <xdr:rowOff>142875</xdr:rowOff>
    </xdr:from>
    <xdr:to>
      <xdr:col>2</xdr:col>
      <xdr:colOff>1704975</xdr:colOff>
      <xdr:row>16</xdr:row>
      <xdr:rowOff>9525</xdr:rowOff>
    </xdr:to>
    <xdr:graphicFrame macro="">
      <xdr:nvGraphicFramePr>
        <xdr:cNvPr id="33798" name="グラフ 52">
          <a:extLst>
            <a:ext uri="{FF2B5EF4-FFF2-40B4-BE49-F238E27FC236}">
              <a16:creationId xmlns:a16="http://schemas.microsoft.com/office/drawing/2014/main" id="{00000000-0008-0000-0600-000006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</xdr:col>
      <xdr:colOff>1666875</xdr:colOff>
      <xdr:row>76</xdr:row>
      <xdr:rowOff>66675</xdr:rowOff>
    </xdr:to>
    <xdr:graphicFrame macro="">
      <xdr:nvGraphicFramePr>
        <xdr:cNvPr id="33799" name="グラフ 77">
          <a:extLst>
            <a:ext uri="{FF2B5EF4-FFF2-40B4-BE49-F238E27FC236}">
              <a16:creationId xmlns:a16="http://schemas.microsoft.com/office/drawing/2014/main" id="{00000000-0008-0000-0600-000007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31</xdr:col>
      <xdr:colOff>100</xdr:colOff>
      <xdr:row>29</xdr:row>
      <xdr:rowOff>23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53000" cy="475299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65</xdr:col>
      <xdr:colOff>497</xdr:colOff>
      <xdr:row>29</xdr:row>
      <xdr:rowOff>23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86722" cy="4752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31</xdr:col>
      <xdr:colOff>100</xdr:colOff>
      <xdr:row>65</xdr:row>
      <xdr:rowOff>23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153000" cy="475299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37</xdr:row>
      <xdr:rowOff>0</xdr:rowOff>
    </xdr:from>
    <xdr:to>
      <xdr:col>65</xdr:col>
      <xdr:colOff>497</xdr:colOff>
      <xdr:row>65</xdr:row>
      <xdr:rowOff>23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4086722" cy="4752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912</xdr:colOff>
      <xdr:row>35</xdr:row>
      <xdr:rowOff>128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648737" cy="943103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30</xdr:row>
      <xdr:rowOff>0</xdr:rowOff>
    </xdr:from>
    <xdr:to>
      <xdr:col>46</xdr:col>
      <xdr:colOff>804</xdr:colOff>
      <xdr:row>35</xdr:row>
      <xdr:rowOff>128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553379" cy="943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12</xdr:col>
      <xdr:colOff>912</xdr:colOff>
      <xdr:row>71</xdr:row>
      <xdr:rowOff>56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1648737" cy="943031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66</xdr:row>
      <xdr:rowOff>0</xdr:rowOff>
    </xdr:from>
    <xdr:to>
      <xdr:col>47</xdr:col>
      <xdr:colOff>676</xdr:colOff>
      <xdr:row>71</xdr:row>
      <xdr:rowOff>56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1686601" cy="9430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101</xdr:col>
      <xdr:colOff>256</xdr:colOff>
      <xdr:row>52</xdr:row>
      <xdr:rowOff>227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68606" cy="87346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V77"/>
  <sheetViews>
    <sheetView tabSelected="1" zoomScaleNormal="100" workbookViewId="0"/>
  </sheetViews>
  <sheetFormatPr defaultRowHeight="13.35"/>
  <cols>
    <col min="1" max="2" width="2.85546875" customWidth="1" collapsed="1"/>
    <col min="3" max="3" width="50.7109375" customWidth="1" collapsed="1"/>
    <col min="4" max="4" width="11.7109375" customWidth="1" collapsed="1"/>
    <col min="5" max="5" width="8.28515625" customWidth="1" collapsed="1"/>
    <col min="6" max="8" width="2.85546875" customWidth="1" collapsed="1"/>
    <col min="9" max="9" width="50.7109375" customWidth="1" collapsed="1"/>
    <col min="10" max="10" width="9.7109375" customWidth="1" collapsed="1"/>
    <col min="11" max="11" width="11.7109375" customWidth="1" collapsed="1"/>
    <col min="12" max="12" width="0.7109375" customWidth="1" collapsed="1"/>
    <col min="13" max="13" width="0.42578125" customWidth="1" collapsed="1"/>
    <col min="14" max="14" width="8" customWidth="1" collapsed="1"/>
    <col min="257" max="258" width="2.85546875" customWidth="1" collapsed="1"/>
    <col min="259" max="259" width="50.7109375" customWidth="1" collapsed="1"/>
    <col min="260" max="261" width="9.7109375" customWidth="1" collapsed="1"/>
    <col min="262" max="264" width="2.85546875" customWidth="1" collapsed="1"/>
    <col min="265" max="265" width="50.7109375" customWidth="1" collapsed="1"/>
    <col min="266" max="266" width="9.7109375" customWidth="1" collapsed="1"/>
    <col min="267" max="267" width="11.7109375" customWidth="1" collapsed="1"/>
    <col min="268" max="268" width="0.7109375" customWidth="1" collapsed="1"/>
    <col min="269" max="269" width="0.42578125" customWidth="1" collapsed="1"/>
    <col min="270" max="270" width="8" customWidth="1" collapsed="1"/>
    <col min="513" max="514" width="2.85546875" customWidth="1" collapsed="1"/>
    <col min="515" max="515" width="50.7109375" customWidth="1" collapsed="1"/>
    <col min="516" max="517" width="9.7109375" customWidth="1" collapsed="1"/>
    <col min="518" max="520" width="2.85546875" customWidth="1" collapsed="1"/>
    <col min="521" max="521" width="50.7109375" customWidth="1" collapsed="1"/>
    <col min="522" max="522" width="9.7109375" customWidth="1" collapsed="1"/>
    <col min="523" max="523" width="11.7109375" customWidth="1" collapsed="1"/>
    <col min="524" max="524" width="0.7109375" customWidth="1" collapsed="1"/>
    <col min="525" max="525" width="0.42578125" customWidth="1" collapsed="1"/>
    <col min="526" max="526" width="8" customWidth="1" collapsed="1"/>
    <col min="769" max="770" width="2.85546875" customWidth="1" collapsed="1"/>
    <col min="771" max="771" width="50.7109375" customWidth="1" collapsed="1"/>
    <col min="772" max="773" width="9.7109375" customWidth="1" collapsed="1"/>
    <col min="774" max="776" width="2.85546875" customWidth="1" collapsed="1"/>
    <col min="777" max="777" width="50.7109375" customWidth="1" collapsed="1"/>
    <col min="778" max="778" width="9.7109375" customWidth="1" collapsed="1"/>
    <col min="779" max="779" width="11.7109375" customWidth="1" collapsed="1"/>
    <col min="780" max="780" width="0.7109375" customWidth="1" collapsed="1"/>
    <col min="781" max="781" width="0.42578125" customWidth="1" collapsed="1"/>
    <col min="782" max="782" width="8" customWidth="1" collapsed="1"/>
    <col min="1025" max="1026" width="2.85546875" customWidth="1" collapsed="1"/>
    <col min="1027" max="1027" width="50.7109375" customWidth="1" collapsed="1"/>
    <col min="1028" max="1029" width="9.7109375" customWidth="1" collapsed="1"/>
    <col min="1030" max="1032" width="2.85546875" customWidth="1" collapsed="1"/>
    <col min="1033" max="1033" width="50.7109375" customWidth="1" collapsed="1"/>
    <col min="1034" max="1034" width="9.7109375" customWidth="1" collapsed="1"/>
    <col min="1035" max="1035" width="11.7109375" customWidth="1" collapsed="1"/>
    <col min="1036" max="1036" width="0.7109375" customWidth="1" collapsed="1"/>
    <col min="1037" max="1037" width="0.42578125" customWidth="1" collapsed="1"/>
    <col min="1038" max="1038" width="8" customWidth="1" collapsed="1"/>
    <col min="1281" max="1282" width="2.85546875" customWidth="1" collapsed="1"/>
    <col min="1283" max="1283" width="50.7109375" customWidth="1" collapsed="1"/>
    <col min="1284" max="1285" width="9.7109375" customWidth="1" collapsed="1"/>
    <col min="1286" max="1288" width="2.85546875" customWidth="1" collapsed="1"/>
    <col min="1289" max="1289" width="50.7109375" customWidth="1" collapsed="1"/>
    <col min="1290" max="1290" width="9.7109375" customWidth="1" collapsed="1"/>
    <col min="1291" max="1291" width="11.7109375" customWidth="1" collapsed="1"/>
    <col min="1292" max="1292" width="0.7109375" customWidth="1" collapsed="1"/>
    <col min="1293" max="1293" width="0.42578125" customWidth="1" collapsed="1"/>
    <col min="1294" max="1294" width="8" customWidth="1" collapsed="1"/>
    <col min="1537" max="1538" width="2.85546875" customWidth="1" collapsed="1"/>
    <col min="1539" max="1539" width="50.7109375" customWidth="1" collapsed="1"/>
    <col min="1540" max="1541" width="9.7109375" customWidth="1" collapsed="1"/>
    <col min="1542" max="1544" width="2.85546875" customWidth="1" collapsed="1"/>
    <col min="1545" max="1545" width="50.7109375" customWidth="1" collapsed="1"/>
    <col min="1546" max="1546" width="9.7109375" customWidth="1" collapsed="1"/>
    <col min="1547" max="1547" width="11.7109375" customWidth="1" collapsed="1"/>
    <col min="1548" max="1548" width="0.7109375" customWidth="1" collapsed="1"/>
    <col min="1549" max="1549" width="0.42578125" customWidth="1" collapsed="1"/>
    <col min="1550" max="1550" width="8" customWidth="1" collapsed="1"/>
    <col min="1793" max="1794" width="2.85546875" customWidth="1" collapsed="1"/>
    <col min="1795" max="1795" width="50.7109375" customWidth="1" collapsed="1"/>
    <col min="1796" max="1797" width="9.7109375" customWidth="1" collapsed="1"/>
    <col min="1798" max="1800" width="2.85546875" customWidth="1" collapsed="1"/>
    <col min="1801" max="1801" width="50.7109375" customWidth="1" collapsed="1"/>
    <col min="1802" max="1802" width="9.7109375" customWidth="1" collapsed="1"/>
    <col min="1803" max="1803" width="11.7109375" customWidth="1" collapsed="1"/>
    <col min="1804" max="1804" width="0.7109375" customWidth="1" collapsed="1"/>
    <col min="1805" max="1805" width="0.42578125" customWidth="1" collapsed="1"/>
    <col min="1806" max="1806" width="8" customWidth="1" collapsed="1"/>
    <col min="2049" max="2050" width="2.85546875" customWidth="1" collapsed="1"/>
    <col min="2051" max="2051" width="50.7109375" customWidth="1" collapsed="1"/>
    <col min="2052" max="2053" width="9.7109375" customWidth="1" collapsed="1"/>
    <col min="2054" max="2056" width="2.85546875" customWidth="1" collapsed="1"/>
    <col min="2057" max="2057" width="50.7109375" customWidth="1" collapsed="1"/>
    <col min="2058" max="2058" width="9.7109375" customWidth="1" collapsed="1"/>
    <col min="2059" max="2059" width="11.7109375" customWidth="1" collapsed="1"/>
    <col min="2060" max="2060" width="0.7109375" customWidth="1" collapsed="1"/>
    <col min="2061" max="2061" width="0.42578125" customWidth="1" collapsed="1"/>
    <col min="2062" max="2062" width="8" customWidth="1" collapsed="1"/>
    <col min="2305" max="2306" width="2.85546875" customWidth="1" collapsed="1"/>
    <col min="2307" max="2307" width="50.7109375" customWidth="1" collapsed="1"/>
    <col min="2308" max="2309" width="9.7109375" customWidth="1" collapsed="1"/>
    <col min="2310" max="2312" width="2.85546875" customWidth="1" collapsed="1"/>
    <col min="2313" max="2313" width="50.7109375" customWidth="1" collapsed="1"/>
    <col min="2314" max="2314" width="9.7109375" customWidth="1" collapsed="1"/>
    <col min="2315" max="2315" width="11.7109375" customWidth="1" collapsed="1"/>
    <col min="2316" max="2316" width="0.7109375" customWidth="1" collapsed="1"/>
    <col min="2317" max="2317" width="0.42578125" customWidth="1" collapsed="1"/>
    <col min="2318" max="2318" width="8" customWidth="1" collapsed="1"/>
    <col min="2561" max="2562" width="2.85546875" customWidth="1" collapsed="1"/>
    <col min="2563" max="2563" width="50.7109375" customWidth="1" collapsed="1"/>
    <col min="2564" max="2565" width="9.7109375" customWidth="1" collapsed="1"/>
    <col min="2566" max="2568" width="2.85546875" customWidth="1" collapsed="1"/>
    <col min="2569" max="2569" width="50.7109375" customWidth="1" collapsed="1"/>
    <col min="2570" max="2570" width="9.7109375" customWidth="1" collapsed="1"/>
    <col min="2571" max="2571" width="11.7109375" customWidth="1" collapsed="1"/>
    <col min="2572" max="2572" width="0.7109375" customWidth="1" collapsed="1"/>
    <col min="2573" max="2573" width="0.42578125" customWidth="1" collapsed="1"/>
    <col min="2574" max="2574" width="8" customWidth="1" collapsed="1"/>
    <col min="2817" max="2818" width="2.85546875" customWidth="1" collapsed="1"/>
    <col min="2819" max="2819" width="50.7109375" customWidth="1" collapsed="1"/>
    <col min="2820" max="2821" width="9.7109375" customWidth="1" collapsed="1"/>
    <col min="2822" max="2824" width="2.85546875" customWidth="1" collapsed="1"/>
    <col min="2825" max="2825" width="50.7109375" customWidth="1" collapsed="1"/>
    <col min="2826" max="2826" width="9.7109375" customWidth="1" collapsed="1"/>
    <col min="2827" max="2827" width="11.7109375" customWidth="1" collapsed="1"/>
    <col min="2828" max="2828" width="0.7109375" customWidth="1" collapsed="1"/>
    <col min="2829" max="2829" width="0.42578125" customWidth="1" collapsed="1"/>
    <col min="2830" max="2830" width="8" customWidth="1" collapsed="1"/>
    <col min="3073" max="3074" width="2.85546875" customWidth="1" collapsed="1"/>
    <col min="3075" max="3075" width="50.7109375" customWidth="1" collapsed="1"/>
    <col min="3076" max="3077" width="9.7109375" customWidth="1" collapsed="1"/>
    <col min="3078" max="3080" width="2.85546875" customWidth="1" collapsed="1"/>
    <col min="3081" max="3081" width="50.7109375" customWidth="1" collapsed="1"/>
    <col min="3082" max="3082" width="9.7109375" customWidth="1" collapsed="1"/>
    <col min="3083" max="3083" width="11.7109375" customWidth="1" collapsed="1"/>
    <col min="3084" max="3084" width="0.7109375" customWidth="1" collapsed="1"/>
    <col min="3085" max="3085" width="0.42578125" customWidth="1" collapsed="1"/>
    <col min="3086" max="3086" width="8" customWidth="1" collapsed="1"/>
    <col min="3329" max="3330" width="2.85546875" customWidth="1" collapsed="1"/>
    <col min="3331" max="3331" width="50.7109375" customWidth="1" collapsed="1"/>
    <col min="3332" max="3333" width="9.7109375" customWidth="1" collapsed="1"/>
    <col min="3334" max="3336" width="2.85546875" customWidth="1" collapsed="1"/>
    <col min="3337" max="3337" width="50.7109375" customWidth="1" collapsed="1"/>
    <col min="3338" max="3338" width="9.7109375" customWidth="1" collapsed="1"/>
    <col min="3339" max="3339" width="11.7109375" customWidth="1" collapsed="1"/>
    <col min="3340" max="3340" width="0.7109375" customWidth="1" collapsed="1"/>
    <col min="3341" max="3341" width="0.42578125" customWidth="1" collapsed="1"/>
    <col min="3342" max="3342" width="8" customWidth="1" collapsed="1"/>
    <col min="3585" max="3586" width="2.85546875" customWidth="1" collapsed="1"/>
    <col min="3587" max="3587" width="50.7109375" customWidth="1" collapsed="1"/>
    <col min="3588" max="3589" width="9.7109375" customWidth="1" collapsed="1"/>
    <col min="3590" max="3592" width="2.85546875" customWidth="1" collapsed="1"/>
    <col min="3593" max="3593" width="50.7109375" customWidth="1" collapsed="1"/>
    <col min="3594" max="3594" width="9.7109375" customWidth="1" collapsed="1"/>
    <col min="3595" max="3595" width="11.7109375" customWidth="1" collapsed="1"/>
    <col min="3596" max="3596" width="0.7109375" customWidth="1" collapsed="1"/>
    <col min="3597" max="3597" width="0.42578125" customWidth="1" collapsed="1"/>
    <col min="3598" max="3598" width="8" customWidth="1" collapsed="1"/>
    <col min="3841" max="3842" width="2.85546875" customWidth="1" collapsed="1"/>
    <col min="3843" max="3843" width="50.7109375" customWidth="1" collapsed="1"/>
    <col min="3844" max="3845" width="9.7109375" customWidth="1" collapsed="1"/>
    <col min="3846" max="3848" width="2.85546875" customWidth="1" collapsed="1"/>
    <col min="3849" max="3849" width="50.7109375" customWidth="1" collapsed="1"/>
    <col min="3850" max="3850" width="9.7109375" customWidth="1" collapsed="1"/>
    <col min="3851" max="3851" width="11.7109375" customWidth="1" collapsed="1"/>
    <col min="3852" max="3852" width="0.7109375" customWidth="1" collapsed="1"/>
    <col min="3853" max="3853" width="0.42578125" customWidth="1" collapsed="1"/>
    <col min="3854" max="3854" width="8" customWidth="1" collapsed="1"/>
    <col min="4097" max="4098" width="2.85546875" customWidth="1" collapsed="1"/>
    <col min="4099" max="4099" width="50.7109375" customWidth="1" collapsed="1"/>
    <col min="4100" max="4101" width="9.7109375" customWidth="1" collapsed="1"/>
    <col min="4102" max="4104" width="2.85546875" customWidth="1" collapsed="1"/>
    <col min="4105" max="4105" width="50.7109375" customWidth="1" collapsed="1"/>
    <col min="4106" max="4106" width="9.7109375" customWidth="1" collapsed="1"/>
    <col min="4107" max="4107" width="11.7109375" customWidth="1" collapsed="1"/>
    <col min="4108" max="4108" width="0.7109375" customWidth="1" collapsed="1"/>
    <col min="4109" max="4109" width="0.42578125" customWidth="1" collapsed="1"/>
    <col min="4110" max="4110" width="8" customWidth="1" collapsed="1"/>
    <col min="4353" max="4354" width="2.85546875" customWidth="1" collapsed="1"/>
    <col min="4355" max="4355" width="50.7109375" customWidth="1" collapsed="1"/>
    <col min="4356" max="4357" width="9.7109375" customWidth="1" collapsed="1"/>
    <col min="4358" max="4360" width="2.85546875" customWidth="1" collapsed="1"/>
    <col min="4361" max="4361" width="50.7109375" customWidth="1" collapsed="1"/>
    <col min="4362" max="4362" width="9.7109375" customWidth="1" collapsed="1"/>
    <col min="4363" max="4363" width="11.7109375" customWidth="1" collapsed="1"/>
    <col min="4364" max="4364" width="0.7109375" customWidth="1" collapsed="1"/>
    <col min="4365" max="4365" width="0.42578125" customWidth="1" collapsed="1"/>
    <col min="4366" max="4366" width="8" customWidth="1" collapsed="1"/>
    <col min="4609" max="4610" width="2.85546875" customWidth="1" collapsed="1"/>
    <col min="4611" max="4611" width="50.7109375" customWidth="1" collapsed="1"/>
    <col min="4612" max="4613" width="9.7109375" customWidth="1" collapsed="1"/>
    <col min="4614" max="4616" width="2.85546875" customWidth="1" collapsed="1"/>
    <col min="4617" max="4617" width="50.7109375" customWidth="1" collapsed="1"/>
    <col min="4618" max="4618" width="9.7109375" customWidth="1" collapsed="1"/>
    <col min="4619" max="4619" width="11.7109375" customWidth="1" collapsed="1"/>
    <col min="4620" max="4620" width="0.7109375" customWidth="1" collapsed="1"/>
    <col min="4621" max="4621" width="0.42578125" customWidth="1" collapsed="1"/>
    <col min="4622" max="4622" width="8" customWidth="1" collapsed="1"/>
    <col min="4865" max="4866" width="2.85546875" customWidth="1" collapsed="1"/>
    <col min="4867" max="4867" width="50.7109375" customWidth="1" collapsed="1"/>
    <col min="4868" max="4869" width="9.7109375" customWidth="1" collapsed="1"/>
    <col min="4870" max="4872" width="2.85546875" customWidth="1" collapsed="1"/>
    <col min="4873" max="4873" width="50.7109375" customWidth="1" collapsed="1"/>
    <col min="4874" max="4874" width="9.7109375" customWidth="1" collapsed="1"/>
    <col min="4875" max="4875" width="11.7109375" customWidth="1" collapsed="1"/>
    <col min="4876" max="4876" width="0.7109375" customWidth="1" collapsed="1"/>
    <col min="4877" max="4877" width="0.42578125" customWidth="1" collapsed="1"/>
    <col min="4878" max="4878" width="8" customWidth="1" collapsed="1"/>
    <col min="5121" max="5122" width="2.85546875" customWidth="1" collapsed="1"/>
    <col min="5123" max="5123" width="50.7109375" customWidth="1" collapsed="1"/>
    <col min="5124" max="5125" width="9.7109375" customWidth="1" collapsed="1"/>
    <col min="5126" max="5128" width="2.85546875" customWidth="1" collapsed="1"/>
    <col min="5129" max="5129" width="50.7109375" customWidth="1" collapsed="1"/>
    <col min="5130" max="5130" width="9.7109375" customWidth="1" collapsed="1"/>
    <col min="5131" max="5131" width="11.7109375" customWidth="1" collapsed="1"/>
    <col min="5132" max="5132" width="0.7109375" customWidth="1" collapsed="1"/>
    <col min="5133" max="5133" width="0.42578125" customWidth="1" collapsed="1"/>
    <col min="5134" max="5134" width="8" customWidth="1" collapsed="1"/>
    <col min="5377" max="5378" width="2.85546875" customWidth="1" collapsed="1"/>
    <col min="5379" max="5379" width="50.7109375" customWidth="1" collapsed="1"/>
    <col min="5380" max="5381" width="9.7109375" customWidth="1" collapsed="1"/>
    <col min="5382" max="5384" width="2.85546875" customWidth="1" collapsed="1"/>
    <col min="5385" max="5385" width="50.7109375" customWidth="1" collapsed="1"/>
    <col min="5386" max="5386" width="9.7109375" customWidth="1" collapsed="1"/>
    <col min="5387" max="5387" width="11.7109375" customWidth="1" collapsed="1"/>
    <col min="5388" max="5388" width="0.7109375" customWidth="1" collapsed="1"/>
    <col min="5389" max="5389" width="0.42578125" customWidth="1" collapsed="1"/>
    <col min="5390" max="5390" width="8" customWidth="1" collapsed="1"/>
    <col min="5633" max="5634" width="2.85546875" customWidth="1" collapsed="1"/>
    <col min="5635" max="5635" width="50.7109375" customWidth="1" collapsed="1"/>
    <col min="5636" max="5637" width="9.7109375" customWidth="1" collapsed="1"/>
    <col min="5638" max="5640" width="2.85546875" customWidth="1" collapsed="1"/>
    <col min="5641" max="5641" width="50.7109375" customWidth="1" collapsed="1"/>
    <col min="5642" max="5642" width="9.7109375" customWidth="1" collapsed="1"/>
    <col min="5643" max="5643" width="11.7109375" customWidth="1" collapsed="1"/>
    <col min="5644" max="5644" width="0.7109375" customWidth="1" collapsed="1"/>
    <col min="5645" max="5645" width="0.42578125" customWidth="1" collapsed="1"/>
    <col min="5646" max="5646" width="8" customWidth="1" collapsed="1"/>
    <col min="5889" max="5890" width="2.85546875" customWidth="1" collapsed="1"/>
    <col min="5891" max="5891" width="50.7109375" customWidth="1" collapsed="1"/>
    <col min="5892" max="5893" width="9.7109375" customWidth="1" collapsed="1"/>
    <col min="5894" max="5896" width="2.85546875" customWidth="1" collapsed="1"/>
    <col min="5897" max="5897" width="50.7109375" customWidth="1" collapsed="1"/>
    <col min="5898" max="5898" width="9.7109375" customWidth="1" collapsed="1"/>
    <col min="5899" max="5899" width="11.7109375" customWidth="1" collapsed="1"/>
    <col min="5900" max="5900" width="0.7109375" customWidth="1" collapsed="1"/>
    <col min="5901" max="5901" width="0.42578125" customWidth="1" collapsed="1"/>
    <col min="5902" max="5902" width="8" customWidth="1" collapsed="1"/>
    <col min="6145" max="6146" width="2.85546875" customWidth="1" collapsed="1"/>
    <col min="6147" max="6147" width="50.7109375" customWidth="1" collapsed="1"/>
    <col min="6148" max="6149" width="9.7109375" customWidth="1" collapsed="1"/>
    <col min="6150" max="6152" width="2.85546875" customWidth="1" collapsed="1"/>
    <col min="6153" max="6153" width="50.7109375" customWidth="1" collapsed="1"/>
    <col min="6154" max="6154" width="9.7109375" customWidth="1" collapsed="1"/>
    <col min="6155" max="6155" width="11.7109375" customWidth="1" collapsed="1"/>
    <col min="6156" max="6156" width="0.7109375" customWidth="1" collapsed="1"/>
    <col min="6157" max="6157" width="0.42578125" customWidth="1" collapsed="1"/>
    <col min="6158" max="6158" width="8" customWidth="1" collapsed="1"/>
    <col min="6401" max="6402" width="2.85546875" customWidth="1" collapsed="1"/>
    <col min="6403" max="6403" width="50.7109375" customWidth="1" collapsed="1"/>
    <col min="6404" max="6405" width="9.7109375" customWidth="1" collapsed="1"/>
    <col min="6406" max="6408" width="2.85546875" customWidth="1" collapsed="1"/>
    <col min="6409" max="6409" width="50.7109375" customWidth="1" collapsed="1"/>
    <col min="6410" max="6410" width="9.7109375" customWidth="1" collapsed="1"/>
    <col min="6411" max="6411" width="11.7109375" customWidth="1" collapsed="1"/>
    <col min="6412" max="6412" width="0.7109375" customWidth="1" collapsed="1"/>
    <col min="6413" max="6413" width="0.42578125" customWidth="1" collapsed="1"/>
    <col min="6414" max="6414" width="8" customWidth="1" collapsed="1"/>
    <col min="6657" max="6658" width="2.85546875" customWidth="1" collapsed="1"/>
    <col min="6659" max="6659" width="50.7109375" customWidth="1" collapsed="1"/>
    <col min="6660" max="6661" width="9.7109375" customWidth="1" collapsed="1"/>
    <col min="6662" max="6664" width="2.85546875" customWidth="1" collapsed="1"/>
    <col min="6665" max="6665" width="50.7109375" customWidth="1" collapsed="1"/>
    <col min="6666" max="6666" width="9.7109375" customWidth="1" collapsed="1"/>
    <col min="6667" max="6667" width="11.7109375" customWidth="1" collapsed="1"/>
    <col min="6668" max="6668" width="0.7109375" customWidth="1" collapsed="1"/>
    <col min="6669" max="6669" width="0.42578125" customWidth="1" collapsed="1"/>
    <col min="6670" max="6670" width="8" customWidth="1" collapsed="1"/>
    <col min="6913" max="6914" width="2.85546875" customWidth="1" collapsed="1"/>
    <col min="6915" max="6915" width="50.7109375" customWidth="1" collapsed="1"/>
    <col min="6916" max="6917" width="9.7109375" customWidth="1" collapsed="1"/>
    <col min="6918" max="6920" width="2.85546875" customWidth="1" collapsed="1"/>
    <col min="6921" max="6921" width="50.7109375" customWidth="1" collapsed="1"/>
    <col min="6922" max="6922" width="9.7109375" customWidth="1" collapsed="1"/>
    <col min="6923" max="6923" width="11.7109375" customWidth="1" collapsed="1"/>
    <col min="6924" max="6924" width="0.7109375" customWidth="1" collapsed="1"/>
    <col min="6925" max="6925" width="0.42578125" customWidth="1" collapsed="1"/>
    <col min="6926" max="6926" width="8" customWidth="1" collapsed="1"/>
    <col min="7169" max="7170" width="2.85546875" customWidth="1" collapsed="1"/>
    <col min="7171" max="7171" width="50.7109375" customWidth="1" collapsed="1"/>
    <col min="7172" max="7173" width="9.7109375" customWidth="1" collapsed="1"/>
    <col min="7174" max="7176" width="2.85546875" customWidth="1" collapsed="1"/>
    <col min="7177" max="7177" width="50.7109375" customWidth="1" collapsed="1"/>
    <col min="7178" max="7178" width="9.7109375" customWidth="1" collapsed="1"/>
    <col min="7179" max="7179" width="11.7109375" customWidth="1" collapsed="1"/>
    <col min="7180" max="7180" width="0.7109375" customWidth="1" collapsed="1"/>
    <col min="7181" max="7181" width="0.42578125" customWidth="1" collapsed="1"/>
    <col min="7182" max="7182" width="8" customWidth="1" collapsed="1"/>
    <col min="7425" max="7426" width="2.85546875" customWidth="1" collapsed="1"/>
    <col min="7427" max="7427" width="50.7109375" customWidth="1" collapsed="1"/>
    <col min="7428" max="7429" width="9.7109375" customWidth="1" collapsed="1"/>
    <col min="7430" max="7432" width="2.85546875" customWidth="1" collapsed="1"/>
    <col min="7433" max="7433" width="50.7109375" customWidth="1" collapsed="1"/>
    <col min="7434" max="7434" width="9.7109375" customWidth="1" collapsed="1"/>
    <col min="7435" max="7435" width="11.7109375" customWidth="1" collapsed="1"/>
    <col min="7436" max="7436" width="0.7109375" customWidth="1" collapsed="1"/>
    <col min="7437" max="7437" width="0.42578125" customWidth="1" collapsed="1"/>
    <col min="7438" max="7438" width="8" customWidth="1" collapsed="1"/>
    <col min="7681" max="7682" width="2.85546875" customWidth="1" collapsed="1"/>
    <col min="7683" max="7683" width="50.7109375" customWidth="1" collapsed="1"/>
    <col min="7684" max="7685" width="9.7109375" customWidth="1" collapsed="1"/>
    <col min="7686" max="7688" width="2.85546875" customWidth="1" collapsed="1"/>
    <col min="7689" max="7689" width="50.7109375" customWidth="1" collapsed="1"/>
    <col min="7690" max="7690" width="9.7109375" customWidth="1" collapsed="1"/>
    <col min="7691" max="7691" width="11.7109375" customWidth="1" collapsed="1"/>
    <col min="7692" max="7692" width="0.7109375" customWidth="1" collapsed="1"/>
    <col min="7693" max="7693" width="0.42578125" customWidth="1" collapsed="1"/>
    <col min="7694" max="7694" width="8" customWidth="1" collapsed="1"/>
    <col min="7937" max="7938" width="2.85546875" customWidth="1" collapsed="1"/>
    <col min="7939" max="7939" width="50.7109375" customWidth="1" collapsed="1"/>
    <col min="7940" max="7941" width="9.7109375" customWidth="1" collapsed="1"/>
    <col min="7942" max="7944" width="2.85546875" customWidth="1" collapsed="1"/>
    <col min="7945" max="7945" width="50.7109375" customWidth="1" collapsed="1"/>
    <col min="7946" max="7946" width="9.7109375" customWidth="1" collapsed="1"/>
    <col min="7947" max="7947" width="11.7109375" customWidth="1" collapsed="1"/>
    <col min="7948" max="7948" width="0.7109375" customWidth="1" collapsed="1"/>
    <col min="7949" max="7949" width="0.42578125" customWidth="1" collapsed="1"/>
    <col min="7950" max="7950" width="8" customWidth="1" collapsed="1"/>
    <col min="8193" max="8194" width="2.85546875" customWidth="1" collapsed="1"/>
    <col min="8195" max="8195" width="50.7109375" customWidth="1" collapsed="1"/>
    <col min="8196" max="8197" width="9.7109375" customWidth="1" collapsed="1"/>
    <col min="8198" max="8200" width="2.85546875" customWidth="1" collapsed="1"/>
    <col min="8201" max="8201" width="50.7109375" customWidth="1" collapsed="1"/>
    <col min="8202" max="8202" width="9.7109375" customWidth="1" collapsed="1"/>
    <col min="8203" max="8203" width="11.7109375" customWidth="1" collapsed="1"/>
    <col min="8204" max="8204" width="0.7109375" customWidth="1" collapsed="1"/>
    <col min="8205" max="8205" width="0.42578125" customWidth="1" collapsed="1"/>
    <col min="8206" max="8206" width="8" customWidth="1" collapsed="1"/>
    <col min="8449" max="8450" width="2.85546875" customWidth="1" collapsed="1"/>
    <col min="8451" max="8451" width="50.7109375" customWidth="1" collapsed="1"/>
    <col min="8452" max="8453" width="9.7109375" customWidth="1" collapsed="1"/>
    <col min="8454" max="8456" width="2.85546875" customWidth="1" collapsed="1"/>
    <col min="8457" max="8457" width="50.7109375" customWidth="1" collapsed="1"/>
    <col min="8458" max="8458" width="9.7109375" customWidth="1" collapsed="1"/>
    <col min="8459" max="8459" width="11.7109375" customWidth="1" collapsed="1"/>
    <col min="8460" max="8460" width="0.7109375" customWidth="1" collapsed="1"/>
    <col min="8461" max="8461" width="0.42578125" customWidth="1" collapsed="1"/>
    <col min="8462" max="8462" width="8" customWidth="1" collapsed="1"/>
    <col min="8705" max="8706" width="2.85546875" customWidth="1" collapsed="1"/>
    <col min="8707" max="8707" width="50.7109375" customWidth="1" collapsed="1"/>
    <col min="8708" max="8709" width="9.7109375" customWidth="1" collapsed="1"/>
    <col min="8710" max="8712" width="2.85546875" customWidth="1" collapsed="1"/>
    <col min="8713" max="8713" width="50.7109375" customWidth="1" collapsed="1"/>
    <col min="8714" max="8714" width="9.7109375" customWidth="1" collapsed="1"/>
    <col min="8715" max="8715" width="11.7109375" customWidth="1" collapsed="1"/>
    <col min="8716" max="8716" width="0.7109375" customWidth="1" collapsed="1"/>
    <col min="8717" max="8717" width="0.42578125" customWidth="1" collapsed="1"/>
    <col min="8718" max="8718" width="8" customWidth="1" collapsed="1"/>
    <col min="8961" max="8962" width="2.85546875" customWidth="1" collapsed="1"/>
    <col min="8963" max="8963" width="50.7109375" customWidth="1" collapsed="1"/>
    <col min="8964" max="8965" width="9.7109375" customWidth="1" collapsed="1"/>
    <col min="8966" max="8968" width="2.85546875" customWidth="1" collapsed="1"/>
    <col min="8969" max="8969" width="50.7109375" customWidth="1" collapsed="1"/>
    <col min="8970" max="8970" width="9.7109375" customWidth="1" collapsed="1"/>
    <col min="8971" max="8971" width="11.7109375" customWidth="1" collapsed="1"/>
    <col min="8972" max="8972" width="0.7109375" customWidth="1" collapsed="1"/>
    <col min="8973" max="8973" width="0.42578125" customWidth="1" collapsed="1"/>
    <col min="8974" max="8974" width="8" customWidth="1" collapsed="1"/>
    <col min="9217" max="9218" width="2.85546875" customWidth="1" collapsed="1"/>
    <col min="9219" max="9219" width="50.7109375" customWidth="1" collapsed="1"/>
    <col min="9220" max="9221" width="9.7109375" customWidth="1" collapsed="1"/>
    <col min="9222" max="9224" width="2.85546875" customWidth="1" collapsed="1"/>
    <col min="9225" max="9225" width="50.7109375" customWidth="1" collapsed="1"/>
    <col min="9226" max="9226" width="9.7109375" customWidth="1" collapsed="1"/>
    <col min="9227" max="9227" width="11.7109375" customWidth="1" collapsed="1"/>
    <col min="9228" max="9228" width="0.7109375" customWidth="1" collapsed="1"/>
    <col min="9229" max="9229" width="0.42578125" customWidth="1" collapsed="1"/>
    <col min="9230" max="9230" width="8" customWidth="1" collapsed="1"/>
    <col min="9473" max="9474" width="2.85546875" customWidth="1" collapsed="1"/>
    <col min="9475" max="9475" width="50.7109375" customWidth="1" collapsed="1"/>
    <col min="9476" max="9477" width="9.7109375" customWidth="1" collapsed="1"/>
    <col min="9478" max="9480" width="2.85546875" customWidth="1" collapsed="1"/>
    <col min="9481" max="9481" width="50.7109375" customWidth="1" collapsed="1"/>
    <col min="9482" max="9482" width="9.7109375" customWidth="1" collapsed="1"/>
    <col min="9483" max="9483" width="11.7109375" customWidth="1" collapsed="1"/>
    <col min="9484" max="9484" width="0.7109375" customWidth="1" collapsed="1"/>
    <col min="9485" max="9485" width="0.42578125" customWidth="1" collapsed="1"/>
    <col min="9486" max="9486" width="8" customWidth="1" collapsed="1"/>
    <col min="9729" max="9730" width="2.85546875" customWidth="1" collapsed="1"/>
    <col min="9731" max="9731" width="50.7109375" customWidth="1" collapsed="1"/>
    <col min="9732" max="9733" width="9.7109375" customWidth="1" collapsed="1"/>
    <col min="9734" max="9736" width="2.85546875" customWidth="1" collapsed="1"/>
    <col min="9737" max="9737" width="50.7109375" customWidth="1" collapsed="1"/>
    <col min="9738" max="9738" width="9.7109375" customWidth="1" collapsed="1"/>
    <col min="9739" max="9739" width="11.7109375" customWidth="1" collapsed="1"/>
    <col min="9740" max="9740" width="0.7109375" customWidth="1" collapsed="1"/>
    <col min="9741" max="9741" width="0.42578125" customWidth="1" collapsed="1"/>
    <col min="9742" max="9742" width="8" customWidth="1" collapsed="1"/>
    <col min="9985" max="9986" width="2.85546875" customWidth="1" collapsed="1"/>
    <col min="9987" max="9987" width="50.7109375" customWidth="1" collapsed="1"/>
    <col min="9988" max="9989" width="9.7109375" customWidth="1" collapsed="1"/>
    <col min="9990" max="9992" width="2.85546875" customWidth="1" collapsed="1"/>
    <col min="9993" max="9993" width="50.7109375" customWidth="1" collapsed="1"/>
    <col min="9994" max="9994" width="9.7109375" customWidth="1" collapsed="1"/>
    <col min="9995" max="9995" width="11.7109375" customWidth="1" collapsed="1"/>
    <col min="9996" max="9996" width="0.7109375" customWidth="1" collapsed="1"/>
    <col min="9997" max="9997" width="0.42578125" customWidth="1" collapsed="1"/>
    <col min="9998" max="9998" width="8" customWidth="1" collapsed="1"/>
    <col min="10241" max="10242" width="2.85546875" customWidth="1" collapsed="1"/>
    <col min="10243" max="10243" width="50.7109375" customWidth="1" collapsed="1"/>
    <col min="10244" max="10245" width="9.7109375" customWidth="1" collapsed="1"/>
    <col min="10246" max="10248" width="2.85546875" customWidth="1" collapsed="1"/>
    <col min="10249" max="10249" width="50.7109375" customWidth="1" collapsed="1"/>
    <col min="10250" max="10250" width="9.7109375" customWidth="1" collapsed="1"/>
    <col min="10251" max="10251" width="11.7109375" customWidth="1" collapsed="1"/>
    <col min="10252" max="10252" width="0.7109375" customWidth="1" collapsed="1"/>
    <col min="10253" max="10253" width="0.42578125" customWidth="1" collapsed="1"/>
    <col min="10254" max="10254" width="8" customWidth="1" collapsed="1"/>
    <col min="10497" max="10498" width="2.85546875" customWidth="1" collapsed="1"/>
    <col min="10499" max="10499" width="50.7109375" customWidth="1" collapsed="1"/>
    <col min="10500" max="10501" width="9.7109375" customWidth="1" collapsed="1"/>
    <col min="10502" max="10504" width="2.85546875" customWidth="1" collapsed="1"/>
    <col min="10505" max="10505" width="50.7109375" customWidth="1" collapsed="1"/>
    <col min="10506" max="10506" width="9.7109375" customWidth="1" collapsed="1"/>
    <col min="10507" max="10507" width="11.7109375" customWidth="1" collapsed="1"/>
    <col min="10508" max="10508" width="0.7109375" customWidth="1" collapsed="1"/>
    <col min="10509" max="10509" width="0.42578125" customWidth="1" collapsed="1"/>
    <col min="10510" max="10510" width="8" customWidth="1" collapsed="1"/>
    <col min="10753" max="10754" width="2.85546875" customWidth="1" collapsed="1"/>
    <col min="10755" max="10755" width="50.7109375" customWidth="1" collapsed="1"/>
    <col min="10756" max="10757" width="9.7109375" customWidth="1" collapsed="1"/>
    <col min="10758" max="10760" width="2.85546875" customWidth="1" collapsed="1"/>
    <col min="10761" max="10761" width="50.7109375" customWidth="1" collapsed="1"/>
    <col min="10762" max="10762" width="9.7109375" customWidth="1" collapsed="1"/>
    <col min="10763" max="10763" width="11.7109375" customWidth="1" collapsed="1"/>
    <col min="10764" max="10764" width="0.7109375" customWidth="1" collapsed="1"/>
    <col min="10765" max="10765" width="0.42578125" customWidth="1" collapsed="1"/>
    <col min="10766" max="10766" width="8" customWidth="1" collapsed="1"/>
    <col min="11009" max="11010" width="2.85546875" customWidth="1" collapsed="1"/>
    <col min="11011" max="11011" width="50.7109375" customWidth="1" collapsed="1"/>
    <col min="11012" max="11013" width="9.7109375" customWidth="1" collapsed="1"/>
    <col min="11014" max="11016" width="2.85546875" customWidth="1" collapsed="1"/>
    <col min="11017" max="11017" width="50.7109375" customWidth="1" collapsed="1"/>
    <col min="11018" max="11018" width="9.7109375" customWidth="1" collapsed="1"/>
    <col min="11019" max="11019" width="11.7109375" customWidth="1" collapsed="1"/>
    <col min="11020" max="11020" width="0.7109375" customWidth="1" collapsed="1"/>
    <col min="11021" max="11021" width="0.42578125" customWidth="1" collapsed="1"/>
    <col min="11022" max="11022" width="8" customWidth="1" collapsed="1"/>
    <col min="11265" max="11266" width="2.85546875" customWidth="1" collapsed="1"/>
    <col min="11267" max="11267" width="50.7109375" customWidth="1" collapsed="1"/>
    <col min="11268" max="11269" width="9.7109375" customWidth="1" collapsed="1"/>
    <col min="11270" max="11272" width="2.85546875" customWidth="1" collapsed="1"/>
    <col min="11273" max="11273" width="50.7109375" customWidth="1" collapsed="1"/>
    <col min="11274" max="11274" width="9.7109375" customWidth="1" collapsed="1"/>
    <col min="11275" max="11275" width="11.7109375" customWidth="1" collapsed="1"/>
    <col min="11276" max="11276" width="0.7109375" customWidth="1" collapsed="1"/>
    <col min="11277" max="11277" width="0.42578125" customWidth="1" collapsed="1"/>
    <col min="11278" max="11278" width="8" customWidth="1" collapsed="1"/>
    <col min="11521" max="11522" width="2.85546875" customWidth="1" collapsed="1"/>
    <col min="11523" max="11523" width="50.7109375" customWidth="1" collapsed="1"/>
    <col min="11524" max="11525" width="9.7109375" customWidth="1" collapsed="1"/>
    <col min="11526" max="11528" width="2.85546875" customWidth="1" collapsed="1"/>
    <col min="11529" max="11529" width="50.7109375" customWidth="1" collapsed="1"/>
    <col min="11530" max="11530" width="9.7109375" customWidth="1" collapsed="1"/>
    <col min="11531" max="11531" width="11.7109375" customWidth="1" collapsed="1"/>
    <col min="11532" max="11532" width="0.7109375" customWidth="1" collapsed="1"/>
    <col min="11533" max="11533" width="0.42578125" customWidth="1" collapsed="1"/>
    <col min="11534" max="11534" width="8" customWidth="1" collapsed="1"/>
    <col min="11777" max="11778" width="2.85546875" customWidth="1" collapsed="1"/>
    <col min="11779" max="11779" width="50.7109375" customWidth="1" collapsed="1"/>
    <col min="11780" max="11781" width="9.7109375" customWidth="1" collapsed="1"/>
    <col min="11782" max="11784" width="2.85546875" customWidth="1" collapsed="1"/>
    <col min="11785" max="11785" width="50.7109375" customWidth="1" collapsed="1"/>
    <col min="11786" max="11786" width="9.7109375" customWidth="1" collapsed="1"/>
    <col min="11787" max="11787" width="11.7109375" customWidth="1" collapsed="1"/>
    <col min="11788" max="11788" width="0.7109375" customWidth="1" collapsed="1"/>
    <col min="11789" max="11789" width="0.42578125" customWidth="1" collapsed="1"/>
    <col min="11790" max="11790" width="8" customWidth="1" collapsed="1"/>
    <col min="12033" max="12034" width="2.85546875" customWidth="1" collapsed="1"/>
    <col min="12035" max="12035" width="50.7109375" customWidth="1" collapsed="1"/>
    <col min="12036" max="12037" width="9.7109375" customWidth="1" collapsed="1"/>
    <col min="12038" max="12040" width="2.85546875" customWidth="1" collapsed="1"/>
    <col min="12041" max="12041" width="50.7109375" customWidth="1" collapsed="1"/>
    <col min="12042" max="12042" width="9.7109375" customWidth="1" collapsed="1"/>
    <col min="12043" max="12043" width="11.7109375" customWidth="1" collapsed="1"/>
    <col min="12044" max="12044" width="0.7109375" customWidth="1" collapsed="1"/>
    <col min="12045" max="12045" width="0.42578125" customWidth="1" collapsed="1"/>
    <col min="12046" max="12046" width="8" customWidth="1" collapsed="1"/>
    <col min="12289" max="12290" width="2.85546875" customWidth="1" collapsed="1"/>
    <col min="12291" max="12291" width="50.7109375" customWidth="1" collapsed="1"/>
    <col min="12292" max="12293" width="9.7109375" customWidth="1" collapsed="1"/>
    <col min="12294" max="12296" width="2.85546875" customWidth="1" collapsed="1"/>
    <col min="12297" max="12297" width="50.7109375" customWidth="1" collapsed="1"/>
    <col min="12298" max="12298" width="9.7109375" customWidth="1" collapsed="1"/>
    <col min="12299" max="12299" width="11.7109375" customWidth="1" collapsed="1"/>
    <col min="12300" max="12300" width="0.7109375" customWidth="1" collapsed="1"/>
    <col min="12301" max="12301" width="0.42578125" customWidth="1" collapsed="1"/>
    <col min="12302" max="12302" width="8" customWidth="1" collapsed="1"/>
    <col min="12545" max="12546" width="2.85546875" customWidth="1" collapsed="1"/>
    <col min="12547" max="12547" width="50.7109375" customWidth="1" collapsed="1"/>
    <col min="12548" max="12549" width="9.7109375" customWidth="1" collapsed="1"/>
    <col min="12550" max="12552" width="2.85546875" customWidth="1" collapsed="1"/>
    <col min="12553" max="12553" width="50.7109375" customWidth="1" collapsed="1"/>
    <col min="12554" max="12554" width="9.7109375" customWidth="1" collapsed="1"/>
    <col min="12555" max="12555" width="11.7109375" customWidth="1" collapsed="1"/>
    <col min="12556" max="12556" width="0.7109375" customWidth="1" collapsed="1"/>
    <col min="12557" max="12557" width="0.42578125" customWidth="1" collapsed="1"/>
    <col min="12558" max="12558" width="8" customWidth="1" collapsed="1"/>
    <col min="12801" max="12802" width="2.85546875" customWidth="1" collapsed="1"/>
    <col min="12803" max="12803" width="50.7109375" customWidth="1" collapsed="1"/>
    <col min="12804" max="12805" width="9.7109375" customWidth="1" collapsed="1"/>
    <col min="12806" max="12808" width="2.85546875" customWidth="1" collapsed="1"/>
    <col min="12809" max="12809" width="50.7109375" customWidth="1" collapsed="1"/>
    <col min="12810" max="12810" width="9.7109375" customWidth="1" collapsed="1"/>
    <col min="12811" max="12811" width="11.7109375" customWidth="1" collapsed="1"/>
    <col min="12812" max="12812" width="0.7109375" customWidth="1" collapsed="1"/>
    <col min="12813" max="12813" width="0.42578125" customWidth="1" collapsed="1"/>
    <col min="12814" max="12814" width="8" customWidth="1" collapsed="1"/>
    <col min="13057" max="13058" width="2.85546875" customWidth="1" collapsed="1"/>
    <col min="13059" max="13059" width="50.7109375" customWidth="1" collapsed="1"/>
    <col min="13060" max="13061" width="9.7109375" customWidth="1" collapsed="1"/>
    <col min="13062" max="13064" width="2.85546875" customWidth="1" collapsed="1"/>
    <col min="13065" max="13065" width="50.7109375" customWidth="1" collapsed="1"/>
    <col min="13066" max="13066" width="9.7109375" customWidth="1" collapsed="1"/>
    <col min="13067" max="13067" width="11.7109375" customWidth="1" collapsed="1"/>
    <col min="13068" max="13068" width="0.7109375" customWidth="1" collapsed="1"/>
    <col min="13069" max="13069" width="0.42578125" customWidth="1" collapsed="1"/>
    <col min="13070" max="13070" width="8" customWidth="1" collapsed="1"/>
    <col min="13313" max="13314" width="2.85546875" customWidth="1" collapsed="1"/>
    <col min="13315" max="13315" width="50.7109375" customWidth="1" collapsed="1"/>
    <col min="13316" max="13317" width="9.7109375" customWidth="1" collapsed="1"/>
    <col min="13318" max="13320" width="2.85546875" customWidth="1" collapsed="1"/>
    <col min="13321" max="13321" width="50.7109375" customWidth="1" collapsed="1"/>
    <col min="13322" max="13322" width="9.7109375" customWidth="1" collapsed="1"/>
    <col min="13323" max="13323" width="11.7109375" customWidth="1" collapsed="1"/>
    <col min="13324" max="13324" width="0.7109375" customWidth="1" collapsed="1"/>
    <col min="13325" max="13325" width="0.42578125" customWidth="1" collapsed="1"/>
    <col min="13326" max="13326" width="8" customWidth="1" collapsed="1"/>
    <col min="13569" max="13570" width="2.85546875" customWidth="1" collapsed="1"/>
    <col min="13571" max="13571" width="50.7109375" customWidth="1" collapsed="1"/>
    <col min="13572" max="13573" width="9.7109375" customWidth="1" collapsed="1"/>
    <col min="13574" max="13576" width="2.85546875" customWidth="1" collapsed="1"/>
    <col min="13577" max="13577" width="50.7109375" customWidth="1" collapsed="1"/>
    <col min="13578" max="13578" width="9.7109375" customWidth="1" collapsed="1"/>
    <col min="13579" max="13579" width="11.7109375" customWidth="1" collapsed="1"/>
    <col min="13580" max="13580" width="0.7109375" customWidth="1" collapsed="1"/>
    <col min="13581" max="13581" width="0.42578125" customWidth="1" collapsed="1"/>
    <col min="13582" max="13582" width="8" customWidth="1" collapsed="1"/>
    <col min="13825" max="13826" width="2.85546875" customWidth="1" collapsed="1"/>
    <col min="13827" max="13827" width="50.7109375" customWidth="1" collapsed="1"/>
    <col min="13828" max="13829" width="9.7109375" customWidth="1" collapsed="1"/>
    <col min="13830" max="13832" width="2.85546875" customWidth="1" collapsed="1"/>
    <col min="13833" max="13833" width="50.7109375" customWidth="1" collapsed="1"/>
    <col min="13834" max="13834" width="9.7109375" customWidth="1" collapsed="1"/>
    <col min="13835" max="13835" width="11.7109375" customWidth="1" collapsed="1"/>
    <col min="13836" max="13836" width="0.7109375" customWidth="1" collapsed="1"/>
    <col min="13837" max="13837" width="0.42578125" customWidth="1" collapsed="1"/>
    <col min="13838" max="13838" width="8" customWidth="1" collapsed="1"/>
    <col min="14081" max="14082" width="2.85546875" customWidth="1" collapsed="1"/>
    <col min="14083" max="14083" width="50.7109375" customWidth="1" collapsed="1"/>
    <col min="14084" max="14085" width="9.7109375" customWidth="1" collapsed="1"/>
    <col min="14086" max="14088" width="2.85546875" customWidth="1" collapsed="1"/>
    <col min="14089" max="14089" width="50.7109375" customWidth="1" collapsed="1"/>
    <col min="14090" max="14090" width="9.7109375" customWidth="1" collapsed="1"/>
    <col min="14091" max="14091" width="11.7109375" customWidth="1" collapsed="1"/>
    <col min="14092" max="14092" width="0.7109375" customWidth="1" collapsed="1"/>
    <col min="14093" max="14093" width="0.42578125" customWidth="1" collapsed="1"/>
    <col min="14094" max="14094" width="8" customWidth="1" collapsed="1"/>
    <col min="14337" max="14338" width="2.85546875" customWidth="1" collapsed="1"/>
    <col min="14339" max="14339" width="50.7109375" customWidth="1" collapsed="1"/>
    <col min="14340" max="14341" width="9.7109375" customWidth="1" collapsed="1"/>
    <col min="14342" max="14344" width="2.85546875" customWidth="1" collapsed="1"/>
    <col min="14345" max="14345" width="50.7109375" customWidth="1" collapsed="1"/>
    <col min="14346" max="14346" width="9.7109375" customWidth="1" collapsed="1"/>
    <col min="14347" max="14347" width="11.7109375" customWidth="1" collapsed="1"/>
    <col min="14348" max="14348" width="0.7109375" customWidth="1" collapsed="1"/>
    <col min="14349" max="14349" width="0.42578125" customWidth="1" collapsed="1"/>
    <col min="14350" max="14350" width="8" customWidth="1" collapsed="1"/>
    <col min="14593" max="14594" width="2.85546875" customWidth="1" collapsed="1"/>
    <col min="14595" max="14595" width="50.7109375" customWidth="1" collapsed="1"/>
    <col min="14596" max="14597" width="9.7109375" customWidth="1" collapsed="1"/>
    <col min="14598" max="14600" width="2.85546875" customWidth="1" collapsed="1"/>
    <col min="14601" max="14601" width="50.7109375" customWidth="1" collapsed="1"/>
    <col min="14602" max="14602" width="9.7109375" customWidth="1" collapsed="1"/>
    <col min="14603" max="14603" width="11.7109375" customWidth="1" collapsed="1"/>
    <col min="14604" max="14604" width="0.7109375" customWidth="1" collapsed="1"/>
    <col min="14605" max="14605" width="0.42578125" customWidth="1" collapsed="1"/>
    <col min="14606" max="14606" width="8" customWidth="1" collapsed="1"/>
    <col min="14849" max="14850" width="2.85546875" customWidth="1" collapsed="1"/>
    <col min="14851" max="14851" width="50.7109375" customWidth="1" collapsed="1"/>
    <col min="14852" max="14853" width="9.7109375" customWidth="1" collapsed="1"/>
    <col min="14854" max="14856" width="2.85546875" customWidth="1" collapsed="1"/>
    <col min="14857" max="14857" width="50.7109375" customWidth="1" collapsed="1"/>
    <col min="14858" max="14858" width="9.7109375" customWidth="1" collapsed="1"/>
    <col min="14859" max="14859" width="11.7109375" customWidth="1" collapsed="1"/>
    <col min="14860" max="14860" width="0.7109375" customWidth="1" collapsed="1"/>
    <col min="14861" max="14861" width="0.42578125" customWidth="1" collapsed="1"/>
    <col min="14862" max="14862" width="8" customWidth="1" collapsed="1"/>
    <col min="15105" max="15106" width="2.85546875" customWidth="1" collapsed="1"/>
    <col min="15107" max="15107" width="50.7109375" customWidth="1" collapsed="1"/>
    <col min="15108" max="15109" width="9.7109375" customWidth="1" collapsed="1"/>
    <col min="15110" max="15112" width="2.85546875" customWidth="1" collapsed="1"/>
    <col min="15113" max="15113" width="50.7109375" customWidth="1" collapsed="1"/>
    <col min="15114" max="15114" width="9.7109375" customWidth="1" collapsed="1"/>
    <col min="15115" max="15115" width="11.7109375" customWidth="1" collapsed="1"/>
    <col min="15116" max="15116" width="0.7109375" customWidth="1" collapsed="1"/>
    <col min="15117" max="15117" width="0.42578125" customWidth="1" collapsed="1"/>
    <col min="15118" max="15118" width="8" customWidth="1" collapsed="1"/>
    <col min="15361" max="15362" width="2.85546875" customWidth="1" collapsed="1"/>
    <col min="15363" max="15363" width="50.7109375" customWidth="1" collapsed="1"/>
    <col min="15364" max="15365" width="9.7109375" customWidth="1" collapsed="1"/>
    <col min="15366" max="15368" width="2.85546875" customWidth="1" collapsed="1"/>
    <col min="15369" max="15369" width="50.7109375" customWidth="1" collapsed="1"/>
    <col min="15370" max="15370" width="9.7109375" customWidth="1" collapsed="1"/>
    <col min="15371" max="15371" width="11.7109375" customWidth="1" collapsed="1"/>
    <col min="15372" max="15372" width="0.7109375" customWidth="1" collapsed="1"/>
    <col min="15373" max="15373" width="0.42578125" customWidth="1" collapsed="1"/>
    <col min="15374" max="15374" width="8" customWidth="1" collapsed="1"/>
    <col min="15617" max="15618" width="2.85546875" customWidth="1" collapsed="1"/>
    <col min="15619" max="15619" width="50.7109375" customWidth="1" collapsed="1"/>
    <col min="15620" max="15621" width="9.7109375" customWidth="1" collapsed="1"/>
    <col min="15622" max="15624" width="2.85546875" customWidth="1" collapsed="1"/>
    <col min="15625" max="15625" width="50.7109375" customWidth="1" collapsed="1"/>
    <col min="15626" max="15626" width="9.7109375" customWidth="1" collapsed="1"/>
    <col min="15627" max="15627" width="11.7109375" customWidth="1" collapsed="1"/>
    <col min="15628" max="15628" width="0.7109375" customWidth="1" collapsed="1"/>
    <col min="15629" max="15629" width="0.42578125" customWidth="1" collapsed="1"/>
    <col min="15630" max="15630" width="8" customWidth="1" collapsed="1"/>
    <col min="15873" max="15874" width="2.85546875" customWidth="1" collapsed="1"/>
    <col min="15875" max="15875" width="50.7109375" customWidth="1" collapsed="1"/>
    <col min="15876" max="15877" width="9.7109375" customWidth="1" collapsed="1"/>
    <col min="15878" max="15880" width="2.85546875" customWidth="1" collapsed="1"/>
    <col min="15881" max="15881" width="50.7109375" customWidth="1" collapsed="1"/>
    <col min="15882" max="15882" width="9.7109375" customWidth="1" collapsed="1"/>
    <col min="15883" max="15883" width="11.7109375" customWidth="1" collapsed="1"/>
    <col min="15884" max="15884" width="0.7109375" customWidth="1" collapsed="1"/>
    <col min="15885" max="15885" width="0.42578125" customWidth="1" collapsed="1"/>
    <col min="15886" max="15886" width="8" customWidth="1" collapsed="1"/>
    <col min="16129" max="16130" width="2.85546875" customWidth="1" collapsed="1"/>
    <col min="16131" max="16131" width="50.7109375" customWidth="1" collapsed="1"/>
    <col min="16132" max="16133" width="9.7109375" customWidth="1" collapsed="1"/>
    <col min="16134" max="16136" width="2.85546875" customWidth="1" collapsed="1"/>
    <col min="16137" max="16137" width="50.7109375" customWidth="1" collapsed="1"/>
    <col min="16138" max="16138" width="9.7109375" customWidth="1" collapsed="1"/>
    <col min="16139" max="16139" width="11.7109375" customWidth="1" collapsed="1"/>
    <col min="16140" max="16140" width="0.7109375" customWidth="1" collapsed="1"/>
    <col min="16141" max="16141" width="0.42578125" customWidth="1" collapsed="1"/>
    <col min="16142" max="16142" width="8" customWidth="1" collapsed="1"/>
  </cols>
  <sheetData>
    <row r="1" spans="1:13" ht="13.5" customHeight="1">
      <c r="K1" s="22"/>
    </row>
    <row r="2" spans="1:13" ht="13.5" customHeight="1">
      <c r="A2" s="244" t="s">
        <v>0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6"/>
    </row>
    <row r="3" spans="1:13" ht="13.5" customHeight="1">
      <c r="A3" s="247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9"/>
    </row>
    <row r="4" spans="1:13" ht="13.5" customHeight="1">
      <c r="A4" s="247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9"/>
    </row>
    <row r="5" spans="1:13" ht="13.5" customHeight="1">
      <c r="A5" s="250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</row>
    <row r="9" spans="1:13" ht="14.25" customHeight="1">
      <c r="H9" s="12" t="s">
        <v>1</v>
      </c>
      <c r="I9" s="11"/>
      <c r="J9" s="11"/>
      <c r="K9" s="11"/>
      <c r="L9" s="11"/>
    </row>
    <row r="10" spans="1:13" ht="15" customHeight="1">
      <c r="C10" s="2"/>
      <c r="H10" s="12"/>
      <c r="I10" s="11"/>
      <c r="J10" s="11"/>
      <c r="K10" s="11"/>
      <c r="L10" s="11"/>
    </row>
    <row r="11" spans="1:13" ht="15" customHeight="1">
      <c r="H11" s="23"/>
      <c r="I11" s="24"/>
      <c r="J11" s="24"/>
      <c r="K11" s="24"/>
      <c r="L11" s="25"/>
    </row>
    <row r="12" spans="1:13" ht="15" customHeight="1">
      <c r="H12" s="26"/>
      <c r="I12" t="s">
        <v>2</v>
      </c>
      <c r="J12" s="27"/>
      <c r="K12" s="27"/>
      <c r="L12" s="28"/>
    </row>
    <row r="13" spans="1:13" ht="15" customHeight="1">
      <c r="H13" s="26"/>
      <c r="I13" t="s">
        <v>3</v>
      </c>
      <c r="J13" s="27"/>
      <c r="K13" s="27"/>
      <c r="L13" s="28"/>
    </row>
    <row r="14" spans="1:13" ht="15" customHeight="1">
      <c r="H14" s="26"/>
      <c r="I14" t="s">
        <v>4</v>
      </c>
      <c r="J14" s="27"/>
      <c r="K14" s="27"/>
      <c r="L14" s="28"/>
    </row>
    <row r="15" spans="1:13" ht="15" customHeight="1">
      <c r="H15" s="26"/>
      <c r="I15" t="s">
        <v>5</v>
      </c>
      <c r="J15" s="27"/>
      <c r="K15" s="27"/>
      <c r="L15" s="28"/>
    </row>
    <row r="16" spans="1:13" ht="15" customHeight="1">
      <c r="H16" s="26"/>
      <c r="I16" t="s">
        <v>6</v>
      </c>
      <c r="J16" s="27"/>
      <c r="K16" s="27"/>
      <c r="L16" s="28"/>
    </row>
    <row r="17" spans="8:12" ht="15" customHeight="1">
      <c r="H17" s="26"/>
      <c r="I17" t="s">
        <v>7</v>
      </c>
      <c r="J17" s="27"/>
      <c r="K17" s="27"/>
      <c r="L17" s="28"/>
    </row>
    <row r="18" spans="8:12" ht="15" customHeight="1">
      <c r="H18" s="26"/>
      <c r="I18" t="s">
        <v>8</v>
      </c>
      <c r="J18" s="27"/>
      <c r="K18" s="27"/>
      <c r="L18" s="28"/>
    </row>
    <row r="19" spans="8:12" ht="15" customHeight="1">
      <c r="H19" s="26"/>
      <c r="I19" t="s">
        <v>9</v>
      </c>
      <c r="J19" s="27"/>
      <c r="K19" s="27"/>
      <c r="L19" s="28"/>
    </row>
    <row r="20" spans="8:12" ht="15" customHeight="1">
      <c r="H20" s="26"/>
      <c r="J20" s="27"/>
      <c r="K20" s="27"/>
      <c r="L20" s="28"/>
    </row>
    <row r="21" spans="8:12" ht="15" customHeight="1">
      <c r="H21" s="26"/>
      <c r="J21" s="27"/>
      <c r="K21" s="27"/>
      <c r="L21" s="28"/>
    </row>
    <row r="22" spans="8:12" ht="15" customHeight="1">
      <c r="H22" s="29"/>
      <c r="I22" s="30"/>
      <c r="J22" s="30"/>
      <c r="K22" s="30"/>
      <c r="L22" s="31"/>
    </row>
    <row r="23" spans="8:12" ht="13.5" customHeight="1">
      <c r="H23" s="27"/>
      <c r="I23" s="27"/>
      <c r="J23" s="27"/>
      <c r="K23" s="27"/>
      <c r="L23" s="27"/>
    </row>
    <row r="25" spans="8:12" ht="14.25" customHeight="1">
      <c r="H25" s="12" t="s">
        <v>10</v>
      </c>
      <c r="I25" s="27"/>
      <c r="J25" s="27"/>
      <c r="K25" s="27"/>
      <c r="L25" s="27"/>
    </row>
    <row r="26" spans="8:12" ht="14.25" customHeight="1">
      <c r="H26" s="27"/>
      <c r="I26" s="27"/>
      <c r="J26" s="27"/>
      <c r="K26" s="27"/>
      <c r="L26" s="27"/>
    </row>
    <row r="27" spans="8:12" ht="15" customHeight="1">
      <c r="H27" s="38"/>
      <c r="I27" s="40" t="s">
        <v>11</v>
      </c>
      <c r="J27" s="40" t="s">
        <v>12</v>
      </c>
      <c r="K27" s="40" t="s">
        <v>13</v>
      </c>
      <c r="L27" s="39"/>
    </row>
    <row r="28" spans="8:12" ht="15" customHeight="1">
      <c r="H28" s="32"/>
      <c r="I28" s="11"/>
      <c r="J28" s="11"/>
      <c r="K28" s="11"/>
      <c r="L28" s="33"/>
    </row>
    <row r="29" spans="8:12" ht="15" customHeight="1">
      <c r="H29" s="32"/>
      <c r="I29" s="11" t="s">
        <v>14</v>
      </c>
      <c r="J29" s="11"/>
      <c r="K29" s="11"/>
      <c r="L29" s="33"/>
    </row>
    <row r="30" spans="8:12" ht="15" customHeight="1">
      <c r="H30" s="32"/>
      <c r="I30" s="11" t="s">
        <v>15</v>
      </c>
      <c r="J30" s="11"/>
      <c r="K30" s="11"/>
      <c r="L30" s="33"/>
    </row>
    <row r="31" spans="8:12" ht="15" customHeight="1">
      <c r="H31" s="32"/>
      <c r="I31" s="11" t="s">
        <v>16</v>
      </c>
      <c r="J31">
        <v>35.868000000000002</v>
      </c>
      <c r="K31">
        <v>139.87899999999999</v>
      </c>
      <c r="L31" s="33"/>
    </row>
    <row r="32" spans="8:12" ht="15" customHeight="1">
      <c r="H32" s="32"/>
      <c r="I32" s="11"/>
      <c r="J32" s="11"/>
      <c r="K32" s="11"/>
      <c r="L32" s="33"/>
    </row>
    <row r="33" spans="1:13" ht="19.5" customHeight="1">
      <c r="H33" s="32"/>
      <c r="I33" s="11"/>
      <c r="J33" s="11"/>
      <c r="K33" s="11"/>
      <c r="L33" s="33"/>
    </row>
    <row r="34" spans="1:13" ht="15" customHeight="1">
      <c r="H34" s="34"/>
      <c r="I34" s="35"/>
      <c r="J34" s="35"/>
      <c r="K34" s="35"/>
      <c r="L34" s="36"/>
    </row>
    <row r="37" spans="1:13" ht="13.5" customHeight="1">
      <c r="H37" s="11"/>
      <c r="I37" s="11"/>
      <c r="J37" s="11"/>
      <c r="K37" s="11"/>
      <c r="L37" s="11"/>
    </row>
    <row r="38" spans="1:13" ht="13.5" customHeight="1">
      <c r="H38" s="11"/>
      <c r="I38" s="11"/>
      <c r="L38" s="11"/>
    </row>
    <row r="39" spans="1:13" ht="13.5" customHeight="1">
      <c r="A39" s="1"/>
      <c r="B39" s="1"/>
      <c r="C39" s="1"/>
      <c r="D39" s="1"/>
      <c r="E39" s="1"/>
      <c r="F39" s="1"/>
      <c r="G39" s="1"/>
      <c r="H39" s="1"/>
      <c r="I39" s="1"/>
      <c r="J39" s="27" t="s">
        <v>17</v>
      </c>
      <c r="K39" s="37" t="s">
        <v>18</v>
      </c>
      <c r="L39" s="1"/>
    </row>
    <row r="40" spans="1:13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ht="13.5" customHeight="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5"/>
    </row>
    <row r="42" spans="1:13" ht="13.5" customHeight="1">
      <c r="A42" s="256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8"/>
    </row>
    <row r="43" spans="1:13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ht="13.5" customHeight="1">
      <c r="A45" s="1"/>
      <c r="B45" s="1"/>
      <c r="C45" s="1"/>
      <c r="D45" s="1"/>
      <c r="E45" s="1"/>
      <c r="F45" s="1"/>
      <c r="G45" s="1"/>
    </row>
    <row r="46" spans="1:13" ht="13.5" customHeight="1">
      <c r="A46" s="1"/>
      <c r="B46" s="1"/>
      <c r="C46" s="1"/>
      <c r="D46" s="1"/>
      <c r="E46" s="1"/>
      <c r="F46" s="1"/>
      <c r="G46" s="1"/>
    </row>
    <row r="47" spans="1:13" ht="13.5" customHeight="1">
      <c r="A47" s="1"/>
      <c r="B47" s="1"/>
      <c r="C47" s="1"/>
      <c r="D47" s="1"/>
      <c r="E47" s="1"/>
      <c r="F47" s="1"/>
      <c r="G47" s="1"/>
    </row>
    <row r="48" spans="1:13" ht="13.5" customHeight="1">
      <c r="A48" s="1"/>
      <c r="B48" s="1"/>
      <c r="C48" s="1"/>
      <c r="D48" s="1"/>
      <c r="E48" s="1"/>
      <c r="F48" s="1"/>
      <c r="G48" s="1"/>
    </row>
    <row r="49" spans="1:7" ht="13.5" customHeight="1">
      <c r="A49" s="1"/>
      <c r="B49" s="1"/>
      <c r="C49" s="1"/>
      <c r="D49" s="1"/>
      <c r="E49" s="1"/>
      <c r="F49" s="1"/>
      <c r="G49" s="1"/>
    </row>
    <row r="50" spans="1:7" ht="13.5" customHeight="1">
      <c r="A50" s="1"/>
      <c r="B50" s="1"/>
      <c r="C50" s="1"/>
      <c r="D50" s="1"/>
      <c r="E50" s="1"/>
      <c r="F50" s="1"/>
      <c r="G50" s="1"/>
    </row>
    <row r="51" spans="1:7" ht="13.5" customHeight="1">
      <c r="A51" s="1"/>
      <c r="B51" s="1"/>
      <c r="C51" s="1"/>
      <c r="D51" s="1"/>
      <c r="E51" s="1"/>
      <c r="F51" s="1"/>
      <c r="G51" s="1"/>
    </row>
    <row r="52" spans="1:7" ht="13.5" customHeight="1">
      <c r="A52" s="1"/>
      <c r="B52" s="1"/>
      <c r="C52" s="1"/>
      <c r="D52" s="1"/>
      <c r="E52" s="1"/>
      <c r="F52" s="1"/>
      <c r="G52" s="1"/>
    </row>
    <row r="53" spans="1:7" ht="13.5" customHeight="1">
      <c r="A53" s="1"/>
      <c r="B53" s="1"/>
      <c r="C53" s="1"/>
      <c r="D53" s="1"/>
      <c r="E53" s="1"/>
      <c r="F53" s="1"/>
      <c r="G53" s="1"/>
    </row>
    <row r="54" spans="1:7" ht="13.5" customHeight="1">
      <c r="A54" s="1"/>
      <c r="B54" s="1"/>
      <c r="C54" s="1"/>
      <c r="D54" s="1"/>
      <c r="E54" s="1"/>
      <c r="F54" s="1"/>
      <c r="G54" s="1"/>
    </row>
    <row r="55" spans="1:7" ht="13.5" customHeight="1">
      <c r="A55" s="1"/>
      <c r="B55" s="1"/>
      <c r="C55" s="1"/>
      <c r="D55" s="1"/>
      <c r="E55" s="1"/>
      <c r="F55" s="1"/>
      <c r="G55" s="1"/>
    </row>
    <row r="56" spans="1:7" ht="13.5" customHeight="1">
      <c r="A56" s="1"/>
      <c r="B56" s="1"/>
      <c r="C56" s="1"/>
      <c r="D56" s="1"/>
      <c r="E56" s="1"/>
      <c r="F56" s="1"/>
      <c r="G56" s="1"/>
    </row>
    <row r="57" spans="1:7" ht="13.5" customHeight="1">
      <c r="A57" s="1"/>
      <c r="B57" s="1"/>
      <c r="C57" s="1"/>
      <c r="D57" s="1"/>
      <c r="E57" s="1"/>
      <c r="F57" s="1"/>
      <c r="G57" s="1"/>
    </row>
    <row r="58" spans="1:7" ht="13.5" customHeight="1">
      <c r="A58" s="1"/>
      <c r="B58" s="1"/>
      <c r="C58" s="1"/>
      <c r="D58" s="1"/>
      <c r="E58" s="1"/>
      <c r="F58" s="1"/>
      <c r="G58" s="1"/>
    </row>
    <row r="59" spans="1:7" ht="13.5" customHeight="1">
      <c r="A59" s="1"/>
      <c r="B59" s="1"/>
      <c r="C59" s="1"/>
      <c r="D59" s="1"/>
      <c r="E59" s="1"/>
      <c r="F59" s="1"/>
      <c r="G59" s="1"/>
    </row>
    <row r="60" spans="1:7" ht="13.5" customHeight="1">
      <c r="A60" s="1"/>
      <c r="B60" s="1"/>
      <c r="C60" s="1"/>
      <c r="D60" s="1"/>
      <c r="E60" s="1"/>
      <c r="F60" s="1"/>
      <c r="G60" s="1"/>
    </row>
    <row r="61" spans="1:7" ht="13.5" customHeight="1">
      <c r="A61" s="1"/>
      <c r="B61" s="1"/>
      <c r="C61" s="1"/>
      <c r="D61" s="1"/>
      <c r="E61" s="1"/>
      <c r="F61" s="1"/>
      <c r="G61" s="1"/>
    </row>
    <row r="62" spans="1:7" ht="13.5" customHeight="1">
      <c r="A62" s="1"/>
      <c r="B62" s="1"/>
      <c r="C62" s="1"/>
      <c r="D62" s="1"/>
      <c r="E62" s="1"/>
      <c r="F62" s="1"/>
      <c r="G62" s="1"/>
    </row>
    <row r="63" spans="1:7" ht="13.5" customHeight="1">
      <c r="A63" s="1"/>
      <c r="B63" s="1"/>
      <c r="C63" s="1"/>
      <c r="D63" s="1"/>
      <c r="E63" s="1"/>
      <c r="F63" s="1"/>
      <c r="G63" s="1"/>
    </row>
    <row r="64" spans="1:7" ht="13.5" customHeight="1">
      <c r="A64" s="1"/>
      <c r="B64" s="1"/>
      <c r="C64" s="1"/>
      <c r="D64" s="1"/>
      <c r="E64" s="1"/>
      <c r="F64" s="1"/>
      <c r="G64" s="1"/>
    </row>
    <row r="65" spans="1:7" ht="13.5" customHeight="1">
      <c r="A65" s="1"/>
      <c r="B65" s="1"/>
      <c r="C65" s="1"/>
      <c r="D65" s="1"/>
      <c r="E65" s="1"/>
      <c r="F65" s="1"/>
      <c r="G65" s="1"/>
    </row>
    <row r="66" spans="1:7" ht="13.5" customHeight="1">
      <c r="A66" s="1"/>
      <c r="B66" s="1"/>
      <c r="C66" s="1"/>
      <c r="D66" s="1"/>
      <c r="E66" s="1"/>
      <c r="F66" s="1"/>
      <c r="G66" s="1"/>
    </row>
    <row r="67" spans="1:7" ht="13.5" customHeight="1">
      <c r="A67" s="1"/>
      <c r="B67" s="1"/>
      <c r="C67" s="1"/>
      <c r="D67" s="1"/>
      <c r="E67" s="1"/>
      <c r="F67" s="1"/>
      <c r="G67" s="1"/>
    </row>
    <row r="68" spans="1:7" ht="13.5" customHeight="1">
      <c r="A68" s="1"/>
      <c r="B68" s="1"/>
      <c r="C68" s="1"/>
      <c r="D68" s="1"/>
      <c r="E68" s="1"/>
      <c r="F68" s="1"/>
      <c r="G68" s="1"/>
    </row>
    <row r="69" spans="1:7" ht="13.5" customHeight="1">
      <c r="A69" s="1"/>
      <c r="B69" s="1"/>
      <c r="C69" s="1"/>
      <c r="D69" s="1"/>
      <c r="E69" s="1"/>
      <c r="F69" s="1"/>
      <c r="G69" s="1"/>
    </row>
    <row r="70" spans="1:7" ht="13.5" customHeight="1">
      <c r="A70" s="1"/>
      <c r="B70" s="1"/>
      <c r="C70" s="1"/>
      <c r="D70" s="1"/>
      <c r="E70" s="1"/>
      <c r="F70" s="1"/>
      <c r="G70" s="1"/>
    </row>
    <row r="71" spans="1:7" ht="13.5" customHeight="1">
      <c r="A71" s="1"/>
      <c r="B71" s="1"/>
      <c r="C71" s="1"/>
      <c r="D71" s="1"/>
      <c r="E71" s="1"/>
      <c r="F71" s="1"/>
      <c r="G71" s="1"/>
    </row>
    <row r="72" spans="1:7" ht="13.5" customHeight="1">
      <c r="A72" s="1"/>
      <c r="B72" s="1"/>
      <c r="C72" s="1"/>
      <c r="D72" s="1"/>
      <c r="E72" s="1"/>
      <c r="F72" s="1"/>
      <c r="G72" s="1"/>
    </row>
    <row r="73" spans="1:7" ht="13.5" customHeight="1">
      <c r="A73" s="1"/>
      <c r="B73" s="1"/>
      <c r="C73" s="1"/>
      <c r="D73" s="1"/>
      <c r="E73" s="1"/>
      <c r="F73" s="1"/>
      <c r="G73" s="1"/>
    </row>
    <row r="74" spans="1:7" ht="13.5" customHeight="1">
      <c r="A74" s="1"/>
      <c r="B74" s="1"/>
      <c r="C74" s="1"/>
      <c r="D74" s="1"/>
      <c r="E74" s="1"/>
      <c r="F74" s="1"/>
      <c r="G74" s="1"/>
    </row>
    <row r="75" spans="1:7" ht="13.5" customHeight="1">
      <c r="A75" s="1"/>
      <c r="B75" s="1"/>
      <c r="C75" s="1"/>
      <c r="D75" s="1"/>
      <c r="E75" s="1"/>
      <c r="F75" s="1"/>
      <c r="G75" s="1"/>
    </row>
    <row r="76" spans="1:7" ht="13.5" customHeight="1">
      <c r="A76" s="1"/>
      <c r="B76" s="1"/>
      <c r="C76" s="1"/>
      <c r="D76" s="1"/>
      <c r="E76" s="1"/>
      <c r="F76" s="1"/>
      <c r="G76" s="1"/>
    </row>
    <row r="77" spans="1:7" ht="13.5" customHeight="1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pageMargins left="0.78740157480314965" right="0.78740157480314965" top="0.98425196850393704" bottom="0.98425196850393704" header="0.51181102362204722" footer="0.51181102362204722"/>
  <pageSetup paperSize="9" scale="7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M77"/>
  <sheetViews>
    <sheetView zoomScaleNormal="100" workbookViewId="0"/>
  </sheetViews>
  <sheetFormatPr defaultRowHeight="13.35"/>
  <cols>
    <col min="1" max="2" width="2.85546875" customWidth="1"/>
    <col min="3" max="3" width="50.7109375" customWidth="1"/>
    <col min="4" max="5" width="9.7109375" customWidth="1"/>
    <col min="6" max="8" width="2.85546875" customWidth="1"/>
    <col min="9" max="9" width="50.7109375" customWidth="1"/>
    <col min="10" max="10" width="9.7109375" customWidth="1"/>
    <col min="11" max="11" width="11.7109375" customWidth="1"/>
    <col min="12" max="13" width="2.85546875" customWidth="1"/>
  </cols>
  <sheetData>
    <row r="1" spans="1:13">
      <c r="K1" s="22"/>
    </row>
    <row r="2" spans="1:13">
      <c r="A2" s="244" t="s">
        <v>0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6"/>
    </row>
    <row r="3" spans="1:13">
      <c r="A3" s="247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9"/>
    </row>
    <row r="4" spans="1:13">
      <c r="A4" s="247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9"/>
    </row>
    <row r="5" spans="1:13">
      <c r="A5" s="250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</row>
    <row r="9" spans="1:13" ht="14.1">
      <c r="H9" s="12" t="s">
        <v>1</v>
      </c>
      <c r="I9" s="11"/>
      <c r="J9" s="11"/>
      <c r="K9" s="11"/>
      <c r="L9" s="11"/>
    </row>
    <row r="10" spans="1:13" ht="14.65" thickBot="1">
      <c r="C10" s="2"/>
      <c r="H10" s="12"/>
      <c r="I10" s="11"/>
      <c r="J10" s="11"/>
      <c r="K10" s="11"/>
      <c r="L10" s="11"/>
    </row>
    <row r="11" spans="1:13" ht="15" customHeight="1">
      <c r="H11" s="23"/>
      <c r="I11" s="24"/>
      <c r="J11" s="24"/>
      <c r="K11" s="24"/>
      <c r="L11" s="25"/>
    </row>
    <row r="12" spans="1:13" ht="15" customHeight="1">
      <c r="H12" s="26"/>
      <c r="I12" s="85" t="s">
        <v>2</v>
      </c>
      <c r="J12" s="27"/>
      <c r="K12" s="27"/>
      <c r="L12" s="28"/>
    </row>
    <row r="13" spans="1:13" ht="15" customHeight="1">
      <c r="H13" s="26"/>
      <c r="I13" s="85" t="s">
        <v>3</v>
      </c>
      <c r="J13" s="27"/>
      <c r="K13" s="27"/>
      <c r="L13" s="28"/>
    </row>
    <row r="14" spans="1:13" ht="15" customHeight="1">
      <c r="H14" s="26"/>
      <c r="I14" s="85" t="s">
        <v>201</v>
      </c>
      <c r="J14" s="27"/>
      <c r="K14" s="27"/>
      <c r="L14" s="28"/>
    </row>
    <row r="15" spans="1:13" ht="15" customHeight="1">
      <c r="H15" s="26"/>
      <c r="I15" s="87" t="s">
        <v>202</v>
      </c>
      <c r="J15" s="27"/>
      <c r="K15" s="27"/>
      <c r="L15" s="28"/>
    </row>
    <row r="16" spans="1:13" ht="15" customHeight="1">
      <c r="H16" s="26"/>
      <c r="I16" s="87" t="s">
        <v>203</v>
      </c>
      <c r="J16" s="27"/>
      <c r="K16" s="27"/>
      <c r="L16" s="28"/>
    </row>
    <row r="17" spans="8:12" ht="15" customHeight="1">
      <c r="H17" s="26"/>
      <c r="I17" s="87" t="s">
        <v>204</v>
      </c>
      <c r="J17" s="27"/>
      <c r="K17" s="27"/>
      <c r="L17" s="28"/>
    </row>
    <row r="18" spans="8:12" ht="15" customHeight="1">
      <c r="H18" s="26"/>
      <c r="I18" s="85"/>
      <c r="J18" s="27"/>
      <c r="K18" s="27"/>
      <c r="L18" s="28"/>
    </row>
    <row r="19" spans="8:12" ht="15" customHeight="1">
      <c r="H19" s="26"/>
      <c r="J19" s="27"/>
      <c r="K19" s="27"/>
      <c r="L19" s="28"/>
    </row>
    <row r="20" spans="8:12" ht="15" customHeight="1">
      <c r="H20" s="26"/>
      <c r="J20" s="27"/>
      <c r="K20" s="27"/>
      <c r="L20" s="28"/>
    </row>
    <row r="21" spans="8:12" ht="15" customHeight="1">
      <c r="H21" s="26"/>
      <c r="I21" s="85"/>
      <c r="J21" s="27"/>
      <c r="K21" s="27"/>
      <c r="L21" s="28"/>
    </row>
    <row r="22" spans="8:12" ht="15" customHeight="1" thickBot="1">
      <c r="H22" s="29"/>
      <c r="I22" s="30"/>
      <c r="J22" s="30"/>
      <c r="K22" s="30"/>
      <c r="L22" s="31"/>
    </row>
    <row r="23" spans="8:12">
      <c r="H23" s="27"/>
      <c r="I23" s="27"/>
      <c r="J23" s="27"/>
      <c r="K23" s="27"/>
      <c r="L23" s="27"/>
    </row>
    <row r="25" spans="8:12" ht="14.1">
      <c r="H25" s="12" t="s">
        <v>10</v>
      </c>
      <c r="I25" s="27"/>
      <c r="J25" s="27"/>
      <c r="K25" s="27"/>
      <c r="L25" s="27"/>
    </row>
    <row r="26" spans="8:12" ht="13.7" thickBot="1">
      <c r="H26" s="27"/>
      <c r="I26" s="27"/>
      <c r="J26" s="27"/>
      <c r="K26" s="27"/>
      <c r="L26" s="27"/>
    </row>
    <row r="27" spans="8:12" ht="15" customHeight="1">
      <c r="H27" s="38"/>
      <c r="I27" s="40" t="s">
        <v>11</v>
      </c>
      <c r="J27" s="40" t="s">
        <v>12</v>
      </c>
      <c r="K27" s="40" t="s">
        <v>13</v>
      </c>
      <c r="L27" s="39"/>
    </row>
    <row r="28" spans="8:12" ht="15" customHeight="1">
      <c r="H28" s="32"/>
      <c r="I28" s="11"/>
      <c r="J28" s="11"/>
      <c r="K28" s="11"/>
      <c r="L28" s="33"/>
    </row>
    <row r="29" spans="8:12" ht="15" customHeight="1">
      <c r="H29" s="32"/>
      <c r="I29" s="11" t="s">
        <v>205</v>
      </c>
      <c r="J29" s="11"/>
      <c r="K29" s="11"/>
      <c r="L29" s="33"/>
    </row>
    <row r="30" spans="8:12" ht="15" customHeight="1">
      <c r="H30" s="32"/>
      <c r="I30" s="11" t="s">
        <v>206</v>
      </c>
      <c r="J30" s="11"/>
      <c r="K30" s="11"/>
      <c r="L30" s="33"/>
    </row>
    <row r="31" spans="8:12" ht="15" customHeight="1">
      <c r="H31" s="32"/>
      <c r="I31" s="11" t="s">
        <v>207</v>
      </c>
      <c r="J31">
        <v>35.691000000000003</v>
      </c>
      <c r="K31">
        <v>139.68899999999999</v>
      </c>
      <c r="L31" s="33"/>
    </row>
    <row r="32" spans="8:12" ht="15" customHeight="1">
      <c r="H32" s="32"/>
      <c r="I32" s="11"/>
      <c r="J32" s="11"/>
      <c r="K32" s="11"/>
      <c r="L32" s="33"/>
    </row>
    <row r="33" spans="1:13" ht="15" customHeight="1">
      <c r="H33" s="32"/>
      <c r="I33" s="11"/>
      <c r="J33" s="11"/>
      <c r="K33" s="11"/>
      <c r="L33" s="33"/>
    </row>
    <row r="34" spans="1:13" ht="15" customHeight="1" thickBot="1">
      <c r="H34" s="34"/>
      <c r="I34" s="35"/>
      <c r="J34" s="35"/>
      <c r="K34" s="35"/>
      <c r="L34" s="36"/>
    </row>
    <row r="37" spans="1:13">
      <c r="H37" s="11"/>
      <c r="I37" s="11"/>
      <c r="J37" s="11"/>
      <c r="K37" s="11"/>
      <c r="L37" s="11"/>
    </row>
    <row r="38" spans="1:13">
      <c r="H38" s="11"/>
      <c r="I38" s="11"/>
      <c r="L38" s="11"/>
    </row>
    <row r="39" spans="1:13">
      <c r="A39" s="1"/>
      <c r="B39" s="1"/>
      <c r="C39" s="1"/>
      <c r="D39" s="1"/>
      <c r="E39" s="1"/>
      <c r="F39" s="1"/>
      <c r="G39" s="1"/>
      <c r="H39" s="1"/>
      <c r="I39" s="1"/>
      <c r="J39" s="27" t="s">
        <v>17</v>
      </c>
      <c r="K39" s="37" t="s">
        <v>208</v>
      </c>
      <c r="L39" s="1"/>
    </row>
    <row r="40" spans="1:1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5"/>
    </row>
    <row r="42" spans="1:13">
      <c r="A42" s="256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8"/>
    </row>
    <row r="43" spans="1:1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>
      <c r="A45" s="1"/>
      <c r="B45" s="1"/>
      <c r="C45" s="1"/>
      <c r="D45" s="1"/>
      <c r="E45" s="1"/>
      <c r="F45" s="1"/>
      <c r="G45" s="1"/>
    </row>
    <row r="46" spans="1:13">
      <c r="A46" s="1"/>
      <c r="B46" s="1"/>
      <c r="C46" s="1"/>
      <c r="D46" s="1"/>
      <c r="E46" s="1"/>
      <c r="F46" s="1"/>
      <c r="G46" s="1"/>
    </row>
    <row r="47" spans="1:13">
      <c r="A47" s="1"/>
      <c r="B47" s="1"/>
      <c r="C47" s="1"/>
      <c r="D47" s="1"/>
      <c r="E47" s="1"/>
      <c r="F47" s="1"/>
      <c r="G47" s="1"/>
    </row>
    <row r="48" spans="1:13">
      <c r="A48" s="1"/>
      <c r="B48" s="1"/>
      <c r="C48" s="1"/>
      <c r="D48" s="1"/>
      <c r="E48" s="1"/>
      <c r="F48" s="1"/>
      <c r="G48" s="1"/>
    </row>
    <row r="49" spans="1:7">
      <c r="A49" s="1"/>
      <c r="B49" s="1"/>
      <c r="C49" s="1"/>
      <c r="D49" s="1"/>
      <c r="E49" s="1"/>
      <c r="F49" s="1"/>
      <c r="G49" s="1"/>
    </row>
    <row r="50" spans="1:7">
      <c r="A50" s="1"/>
      <c r="B50" s="1"/>
      <c r="C50" s="1"/>
      <c r="D50" s="1"/>
      <c r="E50" s="1"/>
      <c r="F50" s="1"/>
      <c r="G50" s="1"/>
    </row>
    <row r="51" spans="1:7">
      <c r="A51" s="1"/>
      <c r="B51" s="1"/>
      <c r="C51" s="1"/>
      <c r="D51" s="1"/>
      <c r="E51" s="1"/>
      <c r="F51" s="1"/>
      <c r="G51" s="1"/>
    </row>
    <row r="52" spans="1:7">
      <c r="A52" s="1"/>
      <c r="B52" s="1"/>
      <c r="C52" s="1"/>
      <c r="D52" s="1"/>
      <c r="E52" s="1"/>
      <c r="F52" s="1"/>
      <c r="G52" s="1"/>
    </row>
    <row r="53" spans="1:7">
      <c r="A53" s="1"/>
      <c r="B53" s="1"/>
      <c r="C53" s="1"/>
      <c r="D53" s="1"/>
      <c r="E53" s="1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  <row r="55" spans="1:7">
      <c r="A55" s="1"/>
      <c r="B55" s="1"/>
      <c r="C55" s="1"/>
      <c r="D55" s="1"/>
      <c r="E55" s="1"/>
      <c r="F55" s="1"/>
      <c r="G55" s="1"/>
    </row>
    <row r="56" spans="1:7">
      <c r="A56" s="1"/>
      <c r="B56" s="1"/>
      <c r="C56" s="1"/>
      <c r="D56" s="1"/>
      <c r="E56" s="1"/>
      <c r="F56" s="1"/>
      <c r="G56" s="1"/>
    </row>
    <row r="57" spans="1:7">
      <c r="A57" s="1"/>
      <c r="B57" s="1"/>
      <c r="C57" s="1"/>
      <c r="D57" s="1"/>
      <c r="E57" s="1"/>
      <c r="F57" s="1"/>
      <c r="G57" s="1"/>
    </row>
    <row r="58" spans="1:7">
      <c r="A58" s="1"/>
      <c r="B58" s="1"/>
      <c r="C58" s="1"/>
      <c r="D58" s="1"/>
      <c r="E58" s="1"/>
      <c r="F58" s="1"/>
      <c r="G58" s="1"/>
    </row>
    <row r="59" spans="1:7">
      <c r="A59" s="1"/>
      <c r="B59" s="1"/>
      <c r="C59" s="1"/>
      <c r="D59" s="1"/>
      <c r="E59" s="1"/>
      <c r="F59" s="1"/>
      <c r="G59" s="1"/>
    </row>
    <row r="60" spans="1:7">
      <c r="A60" s="1"/>
      <c r="B60" s="1"/>
      <c r="C60" s="1"/>
      <c r="D60" s="1"/>
      <c r="E60" s="1"/>
      <c r="F60" s="1"/>
      <c r="G60" s="1"/>
    </row>
    <row r="61" spans="1:7">
      <c r="A61" s="1"/>
      <c r="B61" s="1"/>
      <c r="C61" s="1"/>
      <c r="D61" s="1"/>
      <c r="E61" s="1"/>
      <c r="F61" s="1"/>
      <c r="G61" s="1"/>
    </row>
    <row r="62" spans="1:7">
      <c r="A62" s="1"/>
      <c r="B62" s="1"/>
      <c r="C62" s="1"/>
      <c r="D62" s="1"/>
      <c r="E62" s="1"/>
      <c r="F62" s="1"/>
      <c r="G62" s="1"/>
    </row>
    <row r="63" spans="1:7">
      <c r="A63" s="1"/>
      <c r="B63" s="1"/>
      <c r="C63" s="1"/>
      <c r="D63" s="1"/>
      <c r="E63" s="1"/>
      <c r="F63" s="1"/>
      <c r="G63" s="1"/>
    </row>
    <row r="64" spans="1:7">
      <c r="A64" s="1"/>
      <c r="B64" s="1"/>
      <c r="C64" s="1"/>
      <c r="D64" s="1"/>
      <c r="E64" s="1"/>
      <c r="F64" s="1"/>
      <c r="G64" s="1"/>
    </row>
    <row r="65" spans="1:7">
      <c r="A65" s="1"/>
      <c r="B65" s="1"/>
      <c r="C65" s="1"/>
      <c r="D65" s="1"/>
      <c r="E65" s="1"/>
      <c r="F65" s="1"/>
      <c r="G65" s="1"/>
    </row>
    <row r="66" spans="1:7">
      <c r="A66" s="1"/>
      <c r="B66" s="1"/>
      <c r="C66" s="1"/>
      <c r="D66" s="1"/>
      <c r="E66" s="1"/>
      <c r="F66" s="1"/>
      <c r="G66" s="1"/>
    </row>
    <row r="67" spans="1:7">
      <c r="A67" s="1"/>
      <c r="B67" s="1"/>
      <c r="C67" s="1"/>
      <c r="D67" s="1"/>
      <c r="E67" s="1"/>
      <c r="F67" s="1"/>
      <c r="G67" s="1"/>
    </row>
    <row r="68" spans="1:7">
      <c r="A68" s="1"/>
      <c r="B68" s="1"/>
      <c r="C68" s="1"/>
      <c r="D68" s="1"/>
      <c r="E68" s="1"/>
      <c r="F68" s="1"/>
      <c r="G68" s="1"/>
    </row>
    <row r="69" spans="1:7">
      <c r="A69" s="1"/>
      <c r="B69" s="1"/>
      <c r="C69" s="1"/>
      <c r="D69" s="1"/>
      <c r="E69" s="1"/>
      <c r="F69" s="1"/>
      <c r="G69" s="1"/>
    </row>
    <row r="70" spans="1:7">
      <c r="A70" s="1"/>
      <c r="B70" s="1"/>
      <c r="C70" s="1"/>
      <c r="D70" s="1"/>
      <c r="E70" s="1"/>
      <c r="F70" s="1"/>
      <c r="G70" s="1"/>
    </row>
    <row r="71" spans="1:7">
      <c r="A71" s="1"/>
      <c r="B71" s="1"/>
      <c r="C71" s="1"/>
      <c r="D71" s="1"/>
      <c r="E71" s="1"/>
      <c r="F71" s="1"/>
      <c r="G71" s="1"/>
    </row>
    <row r="72" spans="1:7">
      <c r="A72" s="1"/>
      <c r="B72" s="1"/>
      <c r="C72" s="1"/>
      <c r="D72" s="1"/>
      <c r="E72" s="1"/>
      <c r="F72" s="1"/>
      <c r="G72" s="1"/>
    </row>
    <row r="73" spans="1:7">
      <c r="A73" s="1"/>
      <c r="B73" s="1"/>
      <c r="C73" s="1"/>
      <c r="D73" s="1"/>
      <c r="E73" s="1"/>
      <c r="F73" s="1"/>
      <c r="G73" s="1"/>
    </row>
    <row r="74" spans="1:7">
      <c r="A74" s="1"/>
      <c r="B74" s="1"/>
      <c r="C74" s="1"/>
      <c r="D74" s="1"/>
      <c r="E74" s="1"/>
      <c r="F74" s="1"/>
      <c r="G74" s="1"/>
    </row>
    <row r="75" spans="1:7">
      <c r="A75" s="1"/>
      <c r="B75" s="1"/>
      <c r="C75" s="1"/>
      <c r="D75" s="1"/>
      <c r="E75" s="1"/>
      <c r="F75" s="1"/>
      <c r="G75" s="1"/>
    </row>
    <row r="76" spans="1:7">
      <c r="A76" s="1"/>
      <c r="B76" s="1"/>
      <c r="C76" s="1"/>
      <c r="D76" s="1"/>
      <c r="E76" s="1"/>
      <c r="F76" s="1"/>
      <c r="G76" s="1"/>
    </row>
    <row r="77" spans="1:7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hyperlinks>
    <hyperlink ref="I12" location="'基本分析'!A1" display="1) 基本分析" xr:uid="{00000000-0004-0000-0900-000000000000}"/>
    <hyperlink ref="I13" location="'周辺地図'!A1" display="2) 周辺地図" xr:uid="{00000000-0004-0000-0900-000001000000}"/>
    <hyperlink ref="I14" location="かかる小地域!A1" display="3) かかる小地域" xr:uid="{00000000-0004-0000-0900-000002000000}"/>
    <hyperlink ref="I15" location="'年齢別人口'!A1" display="5) 年齢別人口" xr:uid="{00000000-0004-0000-0900-000003000000}"/>
    <hyperlink ref="I16" location="'世帯数'!A1" display="7) 世帯数" xr:uid="{00000000-0004-0000-0900-000004000000}"/>
    <hyperlink ref="I17" location="'事業所統計'!A1" display="9) 事業所統計" xr:uid="{00000000-0004-0000-0900-000005000000}"/>
  </hyperlinks>
  <pageMargins left="0.78740157480314965" right="0.78740157480314965" top="0.98425196850393704" bottom="0.98425196850393704" header="0.51181102362204722" footer="0.51181102362204722"/>
  <pageSetup paperSize="9" scale="8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BM59"/>
  <sheetViews>
    <sheetView workbookViewId="0"/>
  </sheetViews>
  <sheetFormatPr defaultColWidth="2" defaultRowHeight="13.35"/>
  <cols>
    <col min="1" max="16384" width="2" style="4"/>
  </cols>
  <sheetData>
    <row r="1" spans="1:65" ht="9" customHeight="1">
      <c r="A1" s="295"/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  <c r="AZ1" s="295"/>
      <c r="BA1" s="295"/>
      <c r="BB1" s="295"/>
      <c r="BC1" s="295"/>
      <c r="BD1" s="295"/>
      <c r="BE1" s="295"/>
      <c r="BF1" s="295"/>
      <c r="BG1" s="295"/>
      <c r="BH1" s="295"/>
      <c r="BI1" s="295"/>
      <c r="BJ1" s="295"/>
      <c r="BK1" s="295"/>
      <c r="BL1" s="295"/>
      <c r="BM1" s="295"/>
    </row>
    <row r="2" spans="1:65" ht="13.5" customHeight="1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</row>
    <row r="3" spans="1:65" ht="8.25" customHeight="1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295"/>
      <c r="BF3" s="295"/>
      <c r="BG3" s="295"/>
      <c r="BH3" s="295"/>
      <c r="BI3" s="295"/>
      <c r="BJ3" s="295"/>
      <c r="BK3" s="295"/>
      <c r="BL3" s="295"/>
      <c r="BM3" s="295"/>
    </row>
    <row r="4" spans="1:65">
      <c r="A4" s="220"/>
      <c r="B4" s="220"/>
      <c r="C4" s="220"/>
      <c r="D4" s="220"/>
      <c r="E4" s="220"/>
      <c r="F4" s="220"/>
      <c r="G4" s="220"/>
      <c r="H4" s="220"/>
      <c r="I4" s="220"/>
      <c r="J4" s="221"/>
      <c r="K4" s="221"/>
      <c r="L4" s="221"/>
      <c r="M4" s="221"/>
      <c r="N4" s="221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</row>
    <row r="5" spans="1:65">
      <c r="A5" s="220"/>
      <c r="B5" s="220"/>
      <c r="C5" s="220"/>
      <c r="D5" s="220"/>
      <c r="E5" s="220"/>
      <c r="F5" s="220"/>
      <c r="G5" s="220"/>
      <c r="H5" s="220"/>
      <c r="I5" s="220"/>
      <c r="J5" s="222"/>
      <c r="K5" s="222"/>
      <c r="L5" s="222"/>
      <c r="M5" s="222"/>
      <c r="N5" s="223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</row>
    <row r="6" spans="1:65">
      <c r="A6" s="220"/>
      <c r="B6" s="220"/>
      <c r="C6" s="220"/>
      <c r="D6" s="220"/>
      <c r="E6" s="220"/>
      <c r="F6" s="220"/>
      <c r="G6" s="220"/>
      <c r="H6" s="220"/>
      <c r="I6" s="220"/>
      <c r="J6" s="224"/>
      <c r="K6" s="223"/>
      <c r="L6" s="223"/>
      <c r="M6" s="223"/>
      <c r="N6" s="223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</row>
    <row r="7" spans="1:65">
      <c r="A7" s="220"/>
      <c r="B7" s="220"/>
      <c r="C7" s="220"/>
      <c r="D7" s="220"/>
      <c r="E7" s="220"/>
      <c r="F7" s="220"/>
      <c r="G7" s="220"/>
      <c r="H7" s="220"/>
      <c r="I7" s="220"/>
      <c r="J7" s="224"/>
      <c r="K7" s="223"/>
      <c r="L7" s="223"/>
      <c r="M7" s="223"/>
      <c r="N7" s="223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</row>
    <row r="8" spans="1:65">
      <c r="A8" s="220"/>
      <c r="B8" s="220"/>
      <c r="C8" s="220"/>
      <c r="D8" s="220"/>
      <c r="E8" s="220"/>
      <c r="F8" s="220"/>
      <c r="G8" s="220"/>
      <c r="H8" s="220"/>
      <c r="I8" s="220"/>
      <c r="J8" s="224"/>
      <c r="K8" s="223"/>
      <c r="L8" s="223"/>
      <c r="M8" s="223"/>
      <c r="N8" s="223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</row>
    <row r="9" spans="1:65">
      <c r="A9" s="220"/>
      <c r="B9" s="220"/>
      <c r="C9" s="220"/>
      <c r="D9" s="220"/>
      <c r="E9" s="220"/>
      <c r="F9" s="220"/>
      <c r="G9" s="220"/>
      <c r="H9" s="220"/>
      <c r="I9" s="220"/>
      <c r="J9" s="224"/>
      <c r="K9" s="223"/>
      <c r="L9" s="223"/>
      <c r="M9" s="223"/>
      <c r="N9" s="223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</row>
    <row r="10" spans="1:65">
      <c r="A10" s="220"/>
      <c r="B10" s="220"/>
      <c r="C10" s="220"/>
      <c r="D10" s="220"/>
      <c r="E10" s="220"/>
      <c r="F10" s="220"/>
      <c r="G10" s="220"/>
      <c r="H10" s="220"/>
      <c r="I10" s="220"/>
      <c r="J10" s="224"/>
      <c r="K10" s="223"/>
      <c r="L10" s="223"/>
      <c r="M10" s="223"/>
      <c r="N10" s="223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</row>
    <row r="11" spans="1:65">
      <c r="A11" s="220"/>
      <c r="B11" s="220"/>
      <c r="C11" s="220"/>
      <c r="D11" s="220"/>
      <c r="E11" s="220"/>
      <c r="F11" s="220"/>
      <c r="G11" s="220"/>
      <c r="H11" s="220"/>
      <c r="I11" s="220"/>
      <c r="J11" s="222"/>
      <c r="K11" s="222"/>
      <c r="L11" s="222"/>
      <c r="M11" s="222"/>
      <c r="N11" s="223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</row>
    <row r="12" spans="1:65">
      <c r="A12" s="220"/>
      <c r="B12" s="220"/>
      <c r="C12" s="220"/>
      <c r="D12" s="220"/>
      <c r="E12" s="220"/>
      <c r="F12" s="220"/>
      <c r="G12" s="220"/>
      <c r="H12" s="220"/>
      <c r="I12" s="220"/>
      <c r="J12" s="224"/>
      <c r="K12" s="223"/>
      <c r="L12" s="223"/>
      <c r="M12" s="223"/>
      <c r="N12" s="223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</row>
    <row r="13" spans="1:65">
      <c r="A13" s="220"/>
      <c r="B13" s="220"/>
      <c r="C13" s="220"/>
      <c r="D13" s="220"/>
      <c r="E13" s="220"/>
      <c r="F13" s="220"/>
      <c r="G13" s="220"/>
      <c r="H13" s="220"/>
      <c r="I13" s="220"/>
      <c r="J13" s="224"/>
      <c r="K13" s="223"/>
      <c r="L13" s="223"/>
      <c r="M13" s="223"/>
      <c r="N13" s="223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</row>
    <row r="14" spans="1:65">
      <c r="A14" s="220"/>
      <c r="B14" s="220"/>
      <c r="C14" s="220"/>
      <c r="D14" s="220"/>
      <c r="E14" s="220"/>
      <c r="F14" s="220"/>
      <c r="G14" s="220"/>
      <c r="H14" s="220"/>
      <c r="I14" s="220"/>
      <c r="J14" s="224"/>
      <c r="K14" s="223"/>
      <c r="L14" s="223"/>
      <c r="M14" s="223"/>
      <c r="N14" s="223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</row>
    <row r="15" spans="1:65">
      <c r="A15" s="220"/>
      <c r="B15" s="220"/>
      <c r="C15" s="220"/>
      <c r="D15" s="220"/>
      <c r="E15" s="220"/>
      <c r="F15" s="220"/>
      <c r="G15" s="220"/>
      <c r="H15" s="220"/>
      <c r="I15" s="220"/>
      <c r="J15" s="224"/>
      <c r="K15" s="223"/>
      <c r="L15" s="223"/>
      <c r="M15" s="223"/>
      <c r="N15" s="223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</row>
    <row r="16" spans="1:65">
      <c r="A16" s="220"/>
      <c r="B16" s="220"/>
      <c r="C16" s="220"/>
      <c r="D16" s="220"/>
      <c r="E16" s="220"/>
      <c r="F16" s="220"/>
      <c r="G16" s="220"/>
      <c r="H16" s="220"/>
      <c r="I16" s="220"/>
      <c r="J16" s="224"/>
      <c r="K16" s="223"/>
      <c r="L16" s="223"/>
      <c r="M16" s="223"/>
      <c r="N16" s="223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</row>
    <row r="17" spans="1:65">
      <c r="A17" s="220"/>
      <c r="B17" s="220"/>
      <c r="C17" s="220"/>
      <c r="D17" s="220"/>
      <c r="E17" s="220"/>
      <c r="F17" s="220"/>
      <c r="G17" s="220"/>
      <c r="H17" s="220"/>
      <c r="I17" s="220"/>
      <c r="J17" s="224"/>
      <c r="K17" s="223"/>
      <c r="L17" s="223"/>
      <c r="M17" s="223"/>
      <c r="N17" s="223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</row>
    <row r="18" spans="1:65">
      <c r="A18" s="220"/>
      <c r="B18" s="220"/>
      <c r="C18" s="220"/>
      <c r="D18" s="220"/>
      <c r="E18" s="220"/>
      <c r="F18" s="220"/>
      <c r="G18" s="220"/>
      <c r="H18" s="220"/>
      <c r="I18" s="220"/>
      <c r="J18" s="224"/>
      <c r="K18" s="223"/>
      <c r="L18" s="223"/>
      <c r="M18" s="223"/>
      <c r="N18" s="223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</row>
    <row r="19" spans="1:65">
      <c r="A19" s="220"/>
      <c r="B19" s="220"/>
      <c r="C19" s="220"/>
      <c r="D19" s="220"/>
      <c r="E19" s="220"/>
      <c r="F19" s="220"/>
      <c r="G19" s="220"/>
      <c r="H19" s="220"/>
      <c r="I19" s="220"/>
      <c r="J19" s="224"/>
      <c r="K19" s="223"/>
      <c r="L19" s="223"/>
      <c r="M19" s="223"/>
      <c r="N19" s="223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</row>
    <row r="20" spans="1:65">
      <c r="A20" s="220"/>
      <c r="B20" s="220"/>
      <c r="C20" s="220"/>
      <c r="D20" s="220"/>
      <c r="E20" s="220"/>
      <c r="F20" s="220"/>
      <c r="G20" s="220"/>
      <c r="H20" s="220"/>
      <c r="I20" s="220"/>
      <c r="J20" s="224"/>
      <c r="K20" s="223"/>
      <c r="L20" s="223"/>
      <c r="M20" s="223"/>
      <c r="N20" s="223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</row>
    <row r="21" spans="1:65">
      <c r="A21" s="220"/>
      <c r="B21" s="220"/>
      <c r="C21" s="220"/>
      <c r="D21" s="220"/>
      <c r="E21" s="220"/>
      <c r="F21" s="220"/>
      <c r="G21" s="220"/>
      <c r="H21" s="220"/>
      <c r="I21" s="220"/>
      <c r="J21" s="225"/>
      <c r="K21" s="225"/>
      <c r="L21" s="225"/>
      <c r="M21" s="225"/>
      <c r="N21" s="223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</row>
    <row r="22" spans="1:65">
      <c r="A22" s="220"/>
      <c r="B22" s="220"/>
      <c r="C22" s="220"/>
      <c r="D22" s="220"/>
      <c r="E22" s="220"/>
      <c r="F22" s="220"/>
      <c r="G22" s="220"/>
      <c r="H22" s="220"/>
      <c r="I22" s="220"/>
      <c r="J22" s="224"/>
      <c r="K22" s="223"/>
      <c r="L22" s="223"/>
      <c r="M22" s="223"/>
      <c r="N22" s="223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</row>
    <row r="23" spans="1:65">
      <c r="A23" s="220"/>
      <c r="B23" s="220"/>
      <c r="C23" s="220"/>
      <c r="D23" s="220"/>
      <c r="E23" s="220"/>
      <c r="F23" s="220"/>
      <c r="G23" s="220"/>
      <c r="H23" s="220"/>
      <c r="I23" s="220"/>
      <c r="J23" s="224"/>
      <c r="K23" s="223"/>
      <c r="L23" s="223"/>
      <c r="M23" s="223"/>
      <c r="N23" s="223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</row>
    <row r="24" spans="1:65">
      <c r="A24" s="220"/>
      <c r="B24" s="220"/>
      <c r="C24" s="220"/>
      <c r="D24" s="220"/>
      <c r="E24" s="220"/>
      <c r="F24" s="220"/>
      <c r="G24" s="220"/>
      <c r="H24" s="220"/>
      <c r="I24" s="220"/>
      <c r="J24" s="224"/>
      <c r="K24" s="223"/>
      <c r="L24" s="223"/>
      <c r="M24" s="223"/>
      <c r="N24" s="223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</row>
    <row r="25" spans="1:65">
      <c r="A25" s="220"/>
      <c r="B25" s="220"/>
      <c r="C25" s="220"/>
      <c r="D25" s="220"/>
      <c r="E25" s="220"/>
      <c r="F25" s="220"/>
      <c r="G25" s="220"/>
      <c r="H25" s="220"/>
      <c r="I25" s="220"/>
      <c r="J25" s="224"/>
      <c r="K25" s="223"/>
      <c r="L25" s="223"/>
      <c r="M25" s="223"/>
      <c r="N25" s="223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</row>
    <row r="26" spans="1:65">
      <c r="A26" s="220"/>
      <c r="B26" s="220"/>
      <c r="C26" s="220"/>
      <c r="D26" s="220"/>
      <c r="E26" s="220"/>
      <c r="F26" s="220"/>
      <c r="G26" s="220"/>
      <c r="H26" s="220"/>
      <c r="I26" s="220"/>
      <c r="J26" s="224"/>
      <c r="K26" s="223"/>
      <c r="L26" s="223"/>
      <c r="M26" s="223"/>
      <c r="N26" s="223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</row>
    <row r="27" spans="1:65">
      <c r="A27" s="220"/>
      <c r="B27" s="220"/>
      <c r="C27" s="220"/>
      <c r="D27" s="220"/>
      <c r="E27" s="220"/>
      <c r="F27" s="220"/>
      <c r="G27" s="220"/>
      <c r="H27" s="220"/>
      <c r="I27" s="220"/>
      <c r="J27" s="224"/>
      <c r="K27" s="223"/>
      <c r="L27" s="223"/>
      <c r="M27" s="223"/>
      <c r="N27" s="223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</row>
    <row r="28" spans="1:65">
      <c r="A28" s="220"/>
      <c r="B28" s="220"/>
      <c r="C28" s="220"/>
      <c r="D28" s="220"/>
      <c r="E28" s="220"/>
      <c r="F28" s="220"/>
      <c r="G28" s="220"/>
      <c r="H28" s="220"/>
      <c r="I28" s="220"/>
      <c r="J28" s="224"/>
      <c r="K28" s="223"/>
      <c r="L28" s="223"/>
      <c r="M28" s="223"/>
      <c r="N28" s="223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</row>
    <row r="29" spans="1:65">
      <c r="A29" s="220"/>
      <c r="B29" s="220"/>
      <c r="C29" s="220"/>
      <c r="D29" s="220"/>
      <c r="E29" s="220"/>
      <c r="F29" s="220"/>
      <c r="G29" s="220"/>
      <c r="H29" s="220"/>
      <c r="I29" s="220"/>
      <c r="J29" s="224"/>
      <c r="K29" s="223"/>
      <c r="L29" s="223"/>
      <c r="M29" s="223"/>
      <c r="N29" s="223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</row>
    <row r="30" spans="1:65">
      <c r="A30" s="220"/>
      <c r="B30" s="220"/>
      <c r="C30" s="220"/>
      <c r="D30" s="220"/>
      <c r="E30" s="220"/>
      <c r="F30" s="220"/>
      <c r="G30" s="220"/>
      <c r="H30" s="220"/>
      <c r="I30" s="220"/>
      <c r="J30" s="224"/>
      <c r="K30" s="223"/>
      <c r="L30" s="223"/>
      <c r="M30" s="223"/>
      <c r="N30" s="223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</row>
    <row r="31" spans="1:65">
      <c r="A31" s="220"/>
      <c r="B31" s="220"/>
      <c r="C31" s="220"/>
      <c r="D31" s="220"/>
      <c r="E31" s="220"/>
      <c r="F31" s="220"/>
      <c r="G31" s="220"/>
      <c r="H31" s="220"/>
      <c r="I31" s="220"/>
      <c r="J31" s="224"/>
      <c r="K31" s="223"/>
      <c r="L31" s="223"/>
      <c r="M31" s="223"/>
      <c r="N31" s="223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</row>
    <row r="32" spans="1:65">
      <c r="A32" s="220"/>
      <c r="B32" s="220"/>
      <c r="C32" s="220"/>
      <c r="D32" s="220"/>
      <c r="E32" s="220"/>
      <c r="F32" s="220"/>
      <c r="G32" s="220"/>
      <c r="H32" s="220"/>
      <c r="I32" s="220"/>
      <c r="J32" s="224"/>
      <c r="K32" s="223"/>
      <c r="L32" s="223"/>
      <c r="M32" s="223"/>
      <c r="N32" s="223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</row>
    <row r="33" spans="1:65">
      <c r="A33" s="220"/>
      <c r="B33" s="220"/>
      <c r="C33" s="220"/>
      <c r="D33" s="220"/>
      <c r="E33" s="220"/>
      <c r="F33" s="220"/>
      <c r="G33" s="220"/>
      <c r="H33" s="220"/>
      <c r="I33" s="220"/>
      <c r="J33" s="224"/>
      <c r="K33" s="223"/>
      <c r="L33" s="223"/>
      <c r="M33" s="223"/>
      <c r="N33" s="223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</row>
    <row r="34" spans="1:65">
      <c r="A34" s="220"/>
      <c r="B34" s="220"/>
      <c r="C34" s="220"/>
      <c r="D34" s="220"/>
      <c r="E34" s="220"/>
      <c r="F34" s="220"/>
      <c r="G34" s="220"/>
      <c r="H34" s="220"/>
      <c r="I34" s="220"/>
      <c r="J34" s="224"/>
      <c r="K34" s="223"/>
      <c r="L34" s="223"/>
      <c r="M34" s="223"/>
      <c r="N34" s="223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</row>
    <row r="35" spans="1:65">
      <c r="A35" s="220"/>
      <c r="B35" s="220"/>
      <c r="C35" s="220"/>
      <c r="D35" s="220"/>
      <c r="E35" s="220"/>
      <c r="F35" s="220"/>
      <c r="G35" s="220"/>
      <c r="H35" s="220"/>
      <c r="I35" s="220"/>
      <c r="J35" s="224"/>
      <c r="K35" s="223"/>
      <c r="L35" s="223"/>
      <c r="M35" s="223"/>
      <c r="N35" s="223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</row>
    <row r="36" spans="1:65">
      <c r="A36" s="220"/>
      <c r="B36" s="220"/>
      <c r="C36" s="220"/>
      <c r="D36" s="220"/>
      <c r="E36" s="220"/>
      <c r="F36" s="220"/>
      <c r="G36" s="220"/>
      <c r="H36" s="220"/>
      <c r="I36" s="220"/>
      <c r="J36" s="225"/>
      <c r="K36" s="225"/>
      <c r="L36" s="225"/>
      <c r="M36" s="225"/>
      <c r="N36" s="225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</row>
    <row r="37" spans="1:65">
      <c r="A37" s="220"/>
      <c r="B37" s="220"/>
      <c r="C37" s="220"/>
      <c r="D37" s="220"/>
      <c r="E37" s="220"/>
      <c r="F37" s="220"/>
      <c r="G37" s="220"/>
      <c r="H37" s="220"/>
      <c r="I37" s="220"/>
      <c r="J37" s="226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</row>
    <row r="38" spans="1:65" ht="9" customHeight="1">
      <c r="A38" s="295"/>
      <c r="B38" s="295"/>
      <c r="C38" s="295"/>
      <c r="D38" s="295"/>
      <c r="E38" s="295"/>
      <c r="F38" s="295"/>
      <c r="G38" s="295"/>
      <c r="H38" s="295"/>
      <c r="I38" s="295"/>
      <c r="J38" s="227"/>
      <c r="K38" s="295"/>
      <c r="L38" s="295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295"/>
      <c r="AN38" s="295"/>
      <c r="AO38" s="295"/>
      <c r="AP38" s="295"/>
      <c r="AQ38" s="295"/>
      <c r="AR38" s="295"/>
      <c r="AS38" s="295"/>
      <c r="AT38" s="295"/>
      <c r="AU38" s="295"/>
      <c r="AV38" s="295"/>
      <c r="AW38" s="295"/>
      <c r="AX38" s="295"/>
      <c r="AY38" s="295"/>
      <c r="AZ38" s="295"/>
      <c r="BA38" s="295"/>
      <c r="BB38" s="295"/>
      <c r="BC38" s="295"/>
      <c r="BD38" s="295"/>
      <c r="BE38" s="295"/>
      <c r="BF38" s="295"/>
      <c r="BG38" s="295"/>
      <c r="BH38" s="295"/>
      <c r="BI38" s="295"/>
      <c r="BJ38" s="295"/>
      <c r="BK38" s="295"/>
      <c r="BL38" s="295"/>
      <c r="BM38" s="295"/>
    </row>
    <row r="39" spans="1:65">
      <c r="A39" s="228"/>
      <c r="B39" s="229"/>
      <c r="C39" s="229"/>
      <c r="D39" s="229"/>
      <c r="E39" s="229"/>
      <c r="F39" s="229"/>
      <c r="G39" s="229"/>
      <c r="H39" s="229"/>
      <c r="I39" s="229"/>
      <c r="J39" s="230"/>
      <c r="K39" s="229"/>
      <c r="L39" s="229"/>
      <c r="M39" s="229"/>
      <c r="N39" s="229"/>
      <c r="O39" s="228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295"/>
      <c r="AN39" s="295"/>
      <c r="AO39" s="295"/>
      <c r="AP39" s="295"/>
      <c r="AQ39" s="295"/>
      <c r="AR39" s="295"/>
      <c r="AS39" s="295"/>
      <c r="AT39" s="295"/>
      <c r="AU39" s="295"/>
      <c r="AV39" s="295"/>
      <c r="AW39" s="295"/>
      <c r="AX39" s="295"/>
      <c r="AY39" s="295"/>
      <c r="AZ39" s="295"/>
      <c r="BA39" s="295"/>
      <c r="BB39" s="295"/>
      <c r="BC39" s="295"/>
      <c r="BD39" s="295"/>
      <c r="BE39" s="295"/>
      <c r="BF39" s="295"/>
      <c r="BG39" s="295"/>
      <c r="BH39" s="295"/>
      <c r="BI39" s="295"/>
      <c r="BJ39" s="295"/>
      <c r="BK39" s="295"/>
      <c r="BL39" s="295"/>
      <c r="BM39" s="295"/>
    </row>
    <row r="40" spans="1:65">
      <c r="A40" s="228"/>
      <c r="B40" s="228"/>
      <c r="C40" s="228"/>
      <c r="D40" s="228"/>
      <c r="E40" s="228"/>
      <c r="F40" s="228"/>
      <c r="G40" s="228"/>
      <c r="H40" s="228"/>
      <c r="I40" s="228"/>
      <c r="J40" s="231"/>
      <c r="K40" s="228"/>
      <c r="L40" s="228"/>
      <c r="M40" s="228"/>
      <c r="N40" s="228"/>
      <c r="O40" s="228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</row>
    <row r="41" spans="1:65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5"/>
      <c r="AX41" s="295"/>
      <c r="AY41" s="295"/>
      <c r="AZ41" s="295"/>
      <c r="BA41" s="295"/>
      <c r="BB41" s="295"/>
      <c r="BC41" s="295"/>
      <c r="BD41" s="295"/>
      <c r="BE41" s="295"/>
      <c r="BF41" s="295"/>
      <c r="BG41" s="295"/>
      <c r="BH41" s="295"/>
      <c r="BI41" s="295"/>
      <c r="BJ41" s="295"/>
      <c r="BK41" s="295"/>
      <c r="BL41" s="295"/>
      <c r="BM41" s="295"/>
    </row>
    <row r="42" spans="1:65">
      <c r="A42" s="228"/>
      <c r="B42" s="228"/>
      <c r="C42" s="231"/>
      <c r="D42" s="228"/>
      <c r="E42" s="228"/>
      <c r="F42" s="228"/>
      <c r="G42" s="228"/>
      <c r="H42" s="228"/>
      <c r="I42" s="228"/>
      <c r="J42" s="231"/>
      <c r="K42" s="228"/>
      <c r="L42" s="228"/>
      <c r="M42" s="228"/>
      <c r="N42" s="228"/>
      <c r="O42" s="228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33"/>
      <c r="BL42" s="295"/>
      <c r="BM42" s="295"/>
    </row>
    <row r="43" spans="1:65">
      <c r="A43" s="228"/>
      <c r="B43" s="228"/>
      <c r="C43" s="231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5"/>
      <c r="AX43" s="295"/>
      <c r="AY43" s="295"/>
      <c r="AZ43" s="295"/>
      <c r="BA43" s="295"/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</row>
    <row r="44" spans="1:65">
      <c r="A44" s="228"/>
      <c r="B44" s="228"/>
      <c r="C44" s="231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295"/>
      <c r="AN44" s="295"/>
      <c r="AO44" s="295"/>
      <c r="AP44" s="295"/>
      <c r="AQ44" s="295"/>
      <c r="AR44" s="295"/>
      <c r="AS44" s="295"/>
      <c r="AT44" s="295"/>
      <c r="AU44" s="295"/>
      <c r="AV44" s="295"/>
      <c r="AW44" s="295"/>
      <c r="AX44" s="295"/>
      <c r="AY44" s="295"/>
      <c r="AZ44" s="295"/>
      <c r="BA44" s="295"/>
      <c r="BB44" s="295"/>
      <c r="BC44" s="295"/>
      <c r="BD44" s="295"/>
      <c r="BE44" s="295"/>
      <c r="BF44" s="295"/>
      <c r="BG44" s="295"/>
      <c r="BH44" s="295"/>
      <c r="BI44" s="295"/>
      <c r="BJ44" s="295"/>
      <c r="BK44" s="295"/>
      <c r="BL44" s="295"/>
      <c r="BM44" s="295"/>
    </row>
    <row r="45" spans="1:65">
      <c r="A45" s="228"/>
      <c r="B45" s="228"/>
      <c r="C45" s="231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</row>
    <row r="46" spans="1:65">
      <c r="A46" s="228"/>
      <c r="B46" s="228"/>
      <c r="C46" s="231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295"/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</row>
    <row r="47" spans="1:65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</row>
    <row r="48" spans="1:65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295"/>
      <c r="BH48" s="295"/>
      <c r="BI48" s="295"/>
      <c r="BJ48" s="295"/>
      <c r="BK48" s="295"/>
      <c r="BL48" s="295"/>
      <c r="BM48" s="295"/>
    </row>
    <row r="49" spans="1:15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</row>
    <row r="50" spans="1:15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</row>
    <row r="51" spans="1:15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</row>
    <row r="52" spans="1:15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</row>
    <row r="53" spans="1:15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</row>
    <row r="54" spans="1:15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</row>
    <row r="55" spans="1:15">
      <c r="A55" s="228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</row>
    <row r="56" spans="1:15">
      <c r="A56" s="228"/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</row>
    <row r="57" spans="1:15">
      <c r="A57" s="228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</row>
    <row r="58" spans="1:15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</row>
    <row r="59" spans="1:15">
      <c r="A59" s="228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verticalDpi="0" r:id="rId1"/>
  <headerFooter alignWithMargins="0">
    <oddHeader>&amp;C&amp;"ＭＳ Ｐゴシック,太字"&amp;18&amp;A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CI62"/>
  <sheetViews>
    <sheetView workbookViewId="0"/>
  </sheetViews>
  <sheetFormatPr defaultColWidth="1.7109375" defaultRowHeight="9.75" customHeight="1"/>
  <cols>
    <col min="1" max="6" width="1.7109375" style="3" customWidth="1"/>
    <col min="7" max="7" width="1.7109375" style="13" customWidth="1"/>
    <col min="8" max="12" width="1.7109375" style="3" customWidth="1"/>
    <col min="13" max="13" width="1.7109375" style="13" customWidth="1"/>
    <col min="14" max="88" width="1.7109375" style="3" customWidth="1"/>
    <col min="89" max="89" width="3.7109375" style="3" customWidth="1"/>
    <col min="90" max="90" width="2" style="3" customWidth="1"/>
    <col min="91" max="16384" width="1.7109375" style="3"/>
  </cols>
  <sheetData>
    <row r="1" spans="1:84" ht="6.75" customHeight="1"/>
    <row r="2" spans="1:84" ht="9.75" customHeight="1">
      <c r="A2" s="5"/>
      <c r="B2" s="5"/>
      <c r="C2" s="5"/>
      <c r="D2" s="5"/>
      <c r="E2" s="5"/>
      <c r="F2" s="5"/>
      <c r="G2" s="14"/>
      <c r="H2" s="5"/>
      <c r="I2" s="5"/>
      <c r="J2" s="5"/>
      <c r="K2" s="5"/>
      <c r="L2" s="5"/>
      <c r="M2" s="1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>
      <c r="C3" s="122"/>
      <c r="D3" s="123"/>
      <c r="E3" s="123"/>
      <c r="F3" s="123"/>
      <c r="G3" s="124"/>
      <c r="H3" s="123"/>
      <c r="I3" s="123"/>
      <c r="J3" s="123"/>
      <c r="K3" s="123"/>
      <c r="L3" s="123"/>
      <c r="M3" s="124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5"/>
      <c r="AP3" s="5"/>
      <c r="AQ3" s="5"/>
      <c r="AR3" s="122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5"/>
      <c r="CE3" s="5"/>
    </row>
    <row r="4" spans="1:84" ht="9.75" customHeight="1">
      <c r="C4" s="126"/>
      <c r="D4" s="120"/>
      <c r="E4" s="120"/>
      <c r="F4" s="120"/>
      <c r="G4" s="121"/>
      <c r="H4" s="120"/>
      <c r="I4" s="120"/>
      <c r="J4" s="120"/>
      <c r="K4" s="120"/>
      <c r="L4" s="120"/>
      <c r="M4" s="121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7"/>
      <c r="AP4" s="5"/>
      <c r="AQ4" s="5"/>
      <c r="AR4" s="126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7"/>
      <c r="CE4" s="5"/>
    </row>
    <row r="5" spans="1:84" ht="9.75" customHeight="1">
      <c r="C5" s="126"/>
      <c r="D5" s="120"/>
      <c r="E5" s="120"/>
      <c r="F5" s="120"/>
      <c r="G5" s="121"/>
      <c r="H5" s="120"/>
      <c r="I5" s="120"/>
      <c r="J5" s="120"/>
      <c r="K5" s="120"/>
      <c r="L5" s="120"/>
      <c r="M5" s="121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7"/>
      <c r="AP5" s="5"/>
      <c r="AQ5" s="5"/>
      <c r="AR5" s="126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7"/>
      <c r="CE5" s="5"/>
    </row>
    <row r="6" spans="1:84" ht="9.75" customHeight="1">
      <c r="C6" s="126"/>
      <c r="D6" s="120"/>
      <c r="E6" s="120"/>
      <c r="F6" s="120"/>
      <c r="G6" s="121"/>
      <c r="H6" s="120"/>
      <c r="I6" s="120"/>
      <c r="J6" s="120"/>
      <c r="K6" s="120"/>
      <c r="L6" s="120"/>
      <c r="M6" s="121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7"/>
      <c r="AP6" s="5"/>
      <c r="AQ6" s="5"/>
      <c r="AR6" s="126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7"/>
      <c r="CE6" s="5"/>
    </row>
    <row r="7" spans="1:84" ht="9.75" customHeight="1">
      <c r="C7" s="126"/>
      <c r="D7" s="120"/>
      <c r="E7" s="120"/>
      <c r="F7" s="120"/>
      <c r="G7" s="121"/>
      <c r="H7" s="120"/>
      <c r="I7" s="120"/>
      <c r="J7" s="120"/>
      <c r="K7" s="120"/>
      <c r="L7" s="120"/>
      <c r="M7" s="121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7"/>
      <c r="AP7" s="5"/>
      <c r="AQ7" s="5"/>
      <c r="AR7" s="126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7"/>
      <c r="CE7" s="5"/>
    </row>
    <row r="8" spans="1:84" ht="9.75" customHeight="1">
      <c r="C8" s="126"/>
      <c r="D8" s="120"/>
      <c r="E8" s="120"/>
      <c r="F8" s="120"/>
      <c r="G8" s="121"/>
      <c r="H8" s="120"/>
      <c r="I8" s="120"/>
      <c r="J8" s="120"/>
      <c r="K8" s="120"/>
      <c r="L8" s="120"/>
      <c r="M8" s="121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7"/>
      <c r="AP8" s="5"/>
      <c r="AQ8" s="5"/>
      <c r="AR8" s="126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7"/>
      <c r="CE8" s="5"/>
    </row>
    <row r="9" spans="1:84" ht="9.75" customHeight="1">
      <c r="C9" s="126"/>
      <c r="D9" s="120"/>
      <c r="E9" s="120"/>
      <c r="F9" s="120"/>
      <c r="G9" s="121"/>
      <c r="H9" s="120"/>
      <c r="I9" s="120"/>
      <c r="J9" s="120"/>
      <c r="K9" s="120"/>
      <c r="L9" s="120"/>
      <c r="M9" s="121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7"/>
      <c r="AP9" s="5"/>
      <c r="AQ9" s="5"/>
      <c r="AR9" s="126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7"/>
      <c r="CE9" s="5"/>
    </row>
    <row r="10" spans="1:84" ht="9.75" customHeight="1">
      <c r="C10" s="126"/>
      <c r="D10" s="120"/>
      <c r="E10" s="120"/>
      <c r="F10" s="120"/>
      <c r="G10" s="121"/>
      <c r="H10" s="120"/>
      <c r="I10" s="120"/>
      <c r="J10" s="120"/>
      <c r="K10" s="120"/>
      <c r="L10" s="120"/>
      <c r="M10" s="121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7"/>
      <c r="AP10" s="5"/>
      <c r="AQ10" s="5"/>
      <c r="AR10" s="126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7"/>
      <c r="CE10" s="5"/>
    </row>
    <row r="11" spans="1:84" ht="9.75" customHeight="1">
      <c r="C11" s="126"/>
      <c r="D11" s="120"/>
      <c r="E11" s="120"/>
      <c r="F11" s="120"/>
      <c r="G11" s="121"/>
      <c r="H11" s="120"/>
      <c r="I11" s="120"/>
      <c r="J11" s="120"/>
      <c r="K11" s="120"/>
      <c r="L11" s="120"/>
      <c r="M11" s="121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7"/>
      <c r="AP11" s="5"/>
      <c r="AQ11" s="5"/>
      <c r="AR11" s="126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7"/>
      <c r="CE11" s="5"/>
    </row>
    <row r="12" spans="1:84" ht="9.75" customHeight="1">
      <c r="C12" s="126"/>
      <c r="D12" s="120"/>
      <c r="E12" s="120"/>
      <c r="F12" s="120"/>
      <c r="G12" s="121"/>
      <c r="H12" s="120"/>
      <c r="I12" s="120"/>
      <c r="J12" s="120"/>
      <c r="K12" s="120"/>
      <c r="L12" s="120"/>
      <c r="M12" s="121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7"/>
      <c r="AP12" s="5"/>
      <c r="AQ12" s="5"/>
      <c r="AR12" s="126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7"/>
      <c r="CE12" s="5"/>
    </row>
    <row r="13" spans="1:84" ht="9.75" customHeight="1">
      <c r="C13" s="126"/>
      <c r="D13" s="120"/>
      <c r="E13" s="120"/>
      <c r="F13" s="120"/>
      <c r="G13" s="121"/>
      <c r="H13" s="120"/>
      <c r="I13" s="120"/>
      <c r="J13" s="120"/>
      <c r="K13" s="120"/>
      <c r="L13" s="120"/>
      <c r="M13" s="121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7"/>
      <c r="AP13" s="5"/>
      <c r="AQ13" s="5"/>
      <c r="AR13" s="126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7"/>
      <c r="CE13" s="5"/>
    </row>
    <row r="14" spans="1:84" ht="9.75" customHeight="1">
      <c r="C14" s="126"/>
      <c r="D14" s="120"/>
      <c r="E14" s="120"/>
      <c r="F14" s="120"/>
      <c r="G14" s="121"/>
      <c r="H14" s="120"/>
      <c r="I14" s="120"/>
      <c r="J14" s="120"/>
      <c r="K14" s="120"/>
      <c r="L14" s="120"/>
      <c r="M14" s="121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7"/>
      <c r="AP14" s="5"/>
      <c r="AQ14" s="5"/>
      <c r="AR14" s="126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7"/>
      <c r="CE14" s="5"/>
    </row>
    <row r="15" spans="1:84" ht="9.75" customHeight="1">
      <c r="C15" s="126"/>
      <c r="D15" s="120"/>
      <c r="E15" s="120"/>
      <c r="F15" s="120"/>
      <c r="G15" s="121"/>
      <c r="H15" s="120"/>
      <c r="I15" s="120"/>
      <c r="J15" s="120"/>
      <c r="K15" s="120"/>
      <c r="L15" s="120"/>
      <c r="M15" s="121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7"/>
      <c r="AP15" s="5"/>
      <c r="AQ15" s="5"/>
      <c r="AR15" s="126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7"/>
      <c r="CE15" s="5"/>
    </row>
    <row r="16" spans="1:84" ht="9.75" customHeight="1">
      <c r="C16" s="126"/>
      <c r="D16" s="120"/>
      <c r="E16" s="120"/>
      <c r="F16" s="120"/>
      <c r="G16" s="121"/>
      <c r="H16" s="120"/>
      <c r="I16" s="120"/>
      <c r="J16" s="120"/>
      <c r="K16" s="120"/>
      <c r="L16" s="120"/>
      <c r="M16" s="121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7"/>
      <c r="AP16" s="5"/>
      <c r="AQ16" s="5"/>
      <c r="AR16" s="126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7"/>
      <c r="CE16" s="5"/>
    </row>
    <row r="17" spans="3:83" ht="9.75" customHeight="1">
      <c r="C17" s="126"/>
      <c r="D17" s="120"/>
      <c r="E17" s="120"/>
      <c r="F17" s="120"/>
      <c r="G17" s="121"/>
      <c r="H17" s="120"/>
      <c r="I17" s="120"/>
      <c r="J17" s="120"/>
      <c r="K17" s="120"/>
      <c r="L17" s="120"/>
      <c r="M17" s="121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7"/>
      <c r="AP17" s="5"/>
      <c r="AQ17" s="5"/>
      <c r="AR17" s="126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7"/>
      <c r="CE17" s="5"/>
    </row>
    <row r="18" spans="3:83" ht="9.75" customHeight="1">
      <c r="C18" s="126"/>
      <c r="D18" s="120"/>
      <c r="E18" s="120"/>
      <c r="F18" s="120"/>
      <c r="G18" s="121"/>
      <c r="H18" s="120"/>
      <c r="I18" s="120"/>
      <c r="J18" s="120"/>
      <c r="K18" s="120"/>
      <c r="L18" s="120"/>
      <c r="M18" s="121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7"/>
      <c r="AP18" s="5"/>
      <c r="AQ18" s="5"/>
      <c r="AR18" s="126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7"/>
      <c r="CE18" s="5"/>
    </row>
    <row r="19" spans="3:83" ht="9.75" customHeight="1">
      <c r="C19" s="126"/>
      <c r="D19" s="120"/>
      <c r="E19" s="120"/>
      <c r="F19" s="120"/>
      <c r="G19" s="121"/>
      <c r="H19" s="120"/>
      <c r="I19" s="120"/>
      <c r="J19" s="120"/>
      <c r="K19" s="120"/>
      <c r="L19" s="120"/>
      <c r="M19" s="121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7"/>
      <c r="AP19" s="5"/>
      <c r="AQ19" s="5"/>
      <c r="AR19" s="126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7"/>
      <c r="CE19" s="5"/>
    </row>
    <row r="20" spans="3:83" ht="9.75" customHeight="1">
      <c r="C20" s="126"/>
      <c r="D20" s="120"/>
      <c r="E20" s="120"/>
      <c r="F20" s="120"/>
      <c r="G20" s="121"/>
      <c r="H20" s="120"/>
      <c r="I20" s="120"/>
      <c r="J20" s="120"/>
      <c r="K20" s="120"/>
      <c r="L20" s="120"/>
      <c r="M20" s="121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7"/>
      <c r="AP20" s="5"/>
      <c r="AQ20" s="5"/>
      <c r="AR20" s="126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7"/>
      <c r="CE20" s="5"/>
    </row>
    <row r="21" spans="3:83" ht="9.75" customHeight="1">
      <c r="C21" s="126"/>
      <c r="D21" s="120"/>
      <c r="E21" s="120"/>
      <c r="F21" s="120"/>
      <c r="G21" s="121"/>
      <c r="H21" s="120"/>
      <c r="I21" s="120"/>
      <c r="J21" s="120"/>
      <c r="K21" s="120"/>
      <c r="L21" s="120"/>
      <c r="M21" s="121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7"/>
      <c r="AP21" s="5"/>
      <c r="AQ21" s="5"/>
      <c r="AR21" s="126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7"/>
      <c r="CE21" s="5"/>
    </row>
    <row r="22" spans="3:83" ht="9.75" customHeight="1">
      <c r="C22" s="126"/>
      <c r="D22" s="120"/>
      <c r="E22" s="120"/>
      <c r="F22" s="120"/>
      <c r="G22" s="121"/>
      <c r="H22" s="120"/>
      <c r="I22" s="120"/>
      <c r="J22" s="120"/>
      <c r="K22" s="120"/>
      <c r="L22" s="120"/>
      <c r="M22" s="12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7"/>
      <c r="AP22" s="5"/>
      <c r="AQ22" s="5"/>
      <c r="AR22" s="126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7"/>
      <c r="CE22" s="5"/>
    </row>
    <row r="23" spans="3:83" ht="9.75" customHeight="1">
      <c r="C23" s="126"/>
      <c r="D23" s="120"/>
      <c r="E23" s="120"/>
      <c r="F23" s="120"/>
      <c r="G23" s="121"/>
      <c r="H23" s="120"/>
      <c r="I23" s="120"/>
      <c r="J23" s="120"/>
      <c r="K23" s="120"/>
      <c r="L23" s="120"/>
      <c r="M23" s="121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7"/>
      <c r="AP23" s="5"/>
      <c r="AQ23" s="5"/>
      <c r="AR23" s="126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7"/>
      <c r="CE23" s="5"/>
    </row>
    <row r="24" spans="3:83" ht="9.75" customHeight="1">
      <c r="C24" s="126"/>
      <c r="D24" s="120"/>
      <c r="E24" s="120"/>
      <c r="F24" s="120"/>
      <c r="G24" s="121"/>
      <c r="H24" s="120"/>
      <c r="I24" s="120"/>
      <c r="J24" s="120"/>
      <c r="K24" s="120"/>
      <c r="L24" s="120"/>
      <c r="M24" s="121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7"/>
      <c r="AP24" s="5"/>
      <c r="AQ24" s="5"/>
      <c r="AR24" s="126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7"/>
      <c r="CE24" s="5"/>
    </row>
    <row r="25" spans="3:83" ht="9.75" customHeight="1">
      <c r="C25" s="126"/>
      <c r="D25" s="120"/>
      <c r="E25" s="120"/>
      <c r="F25" s="120"/>
      <c r="G25" s="121"/>
      <c r="H25" s="120"/>
      <c r="I25" s="120"/>
      <c r="J25" s="120"/>
      <c r="K25" s="120"/>
      <c r="L25" s="120"/>
      <c r="M25" s="121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7"/>
      <c r="AP25" s="5"/>
      <c r="AQ25" s="5"/>
      <c r="AR25" s="126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7"/>
      <c r="CE25" s="5"/>
    </row>
    <row r="26" spans="3:83" ht="9.75" customHeight="1">
      <c r="C26" s="126"/>
      <c r="D26" s="120"/>
      <c r="E26" s="120"/>
      <c r="F26" s="120"/>
      <c r="G26" s="121"/>
      <c r="H26" s="120"/>
      <c r="I26" s="120"/>
      <c r="J26" s="120"/>
      <c r="K26" s="120"/>
      <c r="L26" s="120"/>
      <c r="M26" s="121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7"/>
      <c r="AP26" s="5"/>
      <c r="AQ26" s="5"/>
      <c r="AR26" s="126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7"/>
      <c r="CE26" s="5"/>
    </row>
    <row r="27" spans="3:83" ht="9.75" customHeight="1">
      <c r="C27" s="126"/>
      <c r="D27" s="120"/>
      <c r="E27" s="120"/>
      <c r="F27" s="120"/>
      <c r="G27" s="121"/>
      <c r="H27" s="120"/>
      <c r="I27" s="120"/>
      <c r="J27" s="120"/>
      <c r="K27" s="120"/>
      <c r="L27" s="120"/>
      <c r="M27" s="121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7"/>
      <c r="AP27" s="5"/>
      <c r="AQ27" s="5"/>
      <c r="AR27" s="126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7"/>
      <c r="CE27" s="5"/>
    </row>
    <row r="28" spans="3:83" ht="9.75" customHeight="1">
      <c r="C28" s="128"/>
      <c r="D28" s="129"/>
      <c r="E28" s="129"/>
      <c r="F28" s="129"/>
      <c r="G28" s="130"/>
      <c r="H28" s="129"/>
      <c r="I28" s="129"/>
      <c r="J28" s="129"/>
      <c r="K28" s="129"/>
      <c r="L28" s="129"/>
      <c r="M28" s="130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31"/>
      <c r="AP28" s="5"/>
      <c r="AQ28" s="5"/>
      <c r="AR28" s="128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31"/>
      <c r="CE28" s="5"/>
    </row>
    <row r="29" spans="3:83" ht="9.75" customHeight="1">
      <c r="C29" s="5"/>
      <c r="D29" s="5"/>
      <c r="E29" s="5"/>
      <c r="F29" s="5"/>
      <c r="G29" s="14"/>
      <c r="H29" s="5"/>
      <c r="I29" s="5"/>
      <c r="J29" s="5"/>
      <c r="K29" s="5"/>
      <c r="L29" s="5"/>
      <c r="M29" s="1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>
      <c r="C30" s="5"/>
      <c r="D30" s="5"/>
      <c r="E30" s="5"/>
      <c r="F30" s="5"/>
      <c r="G30" s="14"/>
      <c r="H30" s="5"/>
      <c r="I30" s="5"/>
      <c r="J30" s="5"/>
      <c r="K30" s="5"/>
      <c r="L30" s="5"/>
      <c r="M30" s="1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>
      <c r="C31" s="122"/>
      <c r="D31" s="123"/>
      <c r="E31" s="123"/>
      <c r="F31" s="123"/>
      <c r="G31" s="124"/>
      <c r="H31" s="123"/>
      <c r="I31" s="123"/>
      <c r="J31" s="123"/>
      <c r="K31" s="123"/>
      <c r="L31" s="123"/>
      <c r="M31" s="124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5"/>
      <c r="AP31" s="5"/>
      <c r="AQ31" s="5"/>
      <c r="AR31" s="122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5"/>
      <c r="CE31" s="5"/>
    </row>
    <row r="32" spans="3:83" ht="9.75" customHeight="1">
      <c r="C32" s="126"/>
      <c r="D32" s="120"/>
      <c r="E32" s="120"/>
      <c r="F32" s="120"/>
      <c r="G32" s="121"/>
      <c r="H32" s="120"/>
      <c r="I32" s="120"/>
      <c r="J32" s="120"/>
      <c r="K32" s="120"/>
      <c r="L32" s="120"/>
      <c r="M32" s="121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7"/>
      <c r="AP32" s="5"/>
      <c r="AQ32" s="5"/>
      <c r="AR32" s="126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7"/>
      <c r="CE32" s="5"/>
    </row>
    <row r="33" spans="3:83" ht="9.75" customHeight="1">
      <c r="C33" s="126"/>
      <c r="D33" s="120"/>
      <c r="E33" s="120"/>
      <c r="F33" s="120"/>
      <c r="G33" s="121"/>
      <c r="H33" s="120"/>
      <c r="I33" s="120"/>
      <c r="J33" s="120"/>
      <c r="K33" s="120"/>
      <c r="L33" s="120"/>
      <c r="M33" s="121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7"/>
      <c r="AP33" s="5"/>
      <c r="AQ33" s="5"/>
      <c r="AR33" s="126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7"/>
      <c r="CE33" s="5"/>
    </row>
    <row r="34" spans="3:83" ht="9.75" customHeight="1">
      <c r="C34" s="126"/>
      <c r="D34" s="120"/>
      <c r="E34" s="120"/>
      <c r="F34" s="120"/>
      <c r="G34" s="121"/>
      <c r="H34" s="120"/>
      <c r="I34" s="120"/>
      <c r="J34" s="120"/>
      <c r="K34" s="120"/>
      <c r="L34" s="120"/>
      <c r="M34" s="121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7"/>
      <c r="AP34" s="5"/>
      <c r="AQ34" s="5"/>
      <c r="AR34" s="126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7"/>
      <c r="CE34" s="5"/>
    </row>
    <row r="35" spans="3:83" ht="9.75" customHeight="1">
      <c r="C35" s="126"/>
      <c r="D35" s="120"/>
      <c r="E35" s="120"/>
      <c r="F35" s="120"/>
      <c r="G35" s="121"/>
      <c r="H35" s="120"/>
      <c r="I35" s="120"/>
      <c r="J35" s="120"/>
      <c r="K35" s="120"/>
      <c r="L35" s="120"/>
      <c r="M35" s="121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7"/>
      <c r="AP35" s="5"/>
      <c r="AQ35" s="5"/>
      <c r="AR35" s="126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7"/>
      <c r="CE35" s="5"/>
    </row>
    <row r="36" spans="3:83" ht="9.75" customHeight="1">
      <c r="C36" s="126"/>
      <c r="D36" s="120"/>
      <c r="E36" s="120"/>
      <c r="F36" s="120"/>
      <c r="G36" s="121"/>
      <c r="H36" s="120"/>
      <c r="I36" s="120"/>
      <c r="J36" s="120"/>
      <c r="K36" s="120"/>
      <c r="L36" s="120"/>
      <c r="M36" s="121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7"/>
      <c r="AP36" s="5"/>
      <c r="AQ36" s="5"/>
      <c r="AR36" s="126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7"/>
      <c r="CE36" s="5"/>
    </row>
    <row r="37" spans="3:83" ht="9.75" customHeight="1">
      <c r="C37" s="126"/>
      <c r="D37" s="120"/>
      <c r="E37" s="120"/>
      <c r="F37" s="120"/>
      <c r="G37" s="121"/>
      <c r="H37" s="120"/>
      <c r="I37" s="120"/>
      <c r="J37" s="120"/>
      <c r="K37" s="120"/>
      <c r="L37" s="120"/>
      <c r="M37" s="121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7"/>
      <c r="AP37" s="5"/>
      <c r="AQ37" s="5"/>
      <c r="AR37" s="126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7"/>
      <c r="CE37" s="5"/>
    </row>
    <row r="38" spans="3:83" ht="9.75" customHeight="1">
      <c r="C38" s="126"/>
      <c r="D38" s="120"/>
      <c r="E38" s="120"/>
      <c r="F38" s="120"/>
      <c r="G38" s="121"/>
      <c r="H38" s="120"/>
      <c r="I38" s="120"/>
      <c r="J38" s="120"/>
      <c r="K38" s="120"/>
      <c r="L38" s="120"/>
      <c r="M38" s="121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7"/>
      <c r="AP38" s="5"/>
      <c r="AQ38" s="5"/>
      <c r="AR38" s="126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7"/>
      <c r="CE38" s="5"/>
    </row>
    <row r="39" spans="3:83" ht="9.75" customHeight="1">
      <c r="C39" s="126"/>
      <c r="D39" s="120"/>
      <c r="E39" s="120"/>
      <c r="F39" s="120"/>
      <c r="G39" s="121"/>
      <c r="H39" s="120"/>
      <c r="I39" s="120"/>
      <c r="J39" s="120"/>
      <c r="K39" s="120"/>
      <c r="L39" s="120"/>
      <c r="M39" s="121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7"/>
      <c r="AP39" s="5"/>
      <c r="AQ39" s="5"/>
      <c r="AR39" s="126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7"/>
      <c r="CE39" s="5"/>
    </row>
    <row r="40" spans="3:83" ht="9.75" customHeight="1">
      <c r="C40" s="126"/>
      <c r="D40" s="120"/>
      <c r="E40" s="120"/>
      <c r="F40" s="120"/>
      <c r="G40" s="121"/>
      <c r="H40" s="120"/>
      <c r="I40" s="120"/>
      <c r="J40" s="120"/>
      <c r="K40" s="120"/>
      <c r="L40" s="120"/>
      <c r="M40" s="121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7"/>
      <c r="AP40" s="5"/>
      <c r="AQ40" s="5"/>
      <c r="AR40" s="126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7"/>
      <c r="CE40" s="5"/>
    </row>
    <row r="41" spans="3:83" ht="9.75" customHeight="1">
      <c r="C41" s="126"/>
      <c r="D41" s="120"/>
      <c r="E41" s="120"/>
      <c r="F41" s="120"/>
      <c r="G41" s="121"/>
      <c r="H41" s="120"/>
      <c r="I41" s="120"/>
      <c r="J41" s="120"/>
      <c r="K41" s="120"/>
      <c r="L41" s="120"/>
      <c r="M41" s="121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7"/>
      <c r="AP41" s="5"/>
      <c r="AQ41" s="5"/>
      <c r="AR41" s="126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7"/>
      <c r="CE41" s="5"/>
    </row>
    <row r="42" spans="3:83" ht="9.75" customHeight="1">
      <c r="C42" s="126"/>
      <c r="D42" s="120"/>
      <c r="E42" s="120"/>
      <c r="F42" s="120"/>
      <c r="G42" s="121"/>
      <c r="H42" s="120"/>
      <c r="I42" s="120"/>
      <c r="J42" s="120"/>
      <c r="K42" s="120"/>
      <c r="L42" s="120"/>
      <c r="M42" s="121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7"/>
      <c r="AP42" s="5"/>
      <c r="AQ42" s="5"/>
      <c r="AR42" s="126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7"/>
      <c r="CE42" s="5"/>
    </row>
    <row r="43" spans="3:83" ht="9.75" customHeight="1">
      <c r="C43" s="126"/>
      <c r="D43" s="120"/>
      <c r="E43" s="120"/>
      <c r="F43" s="120"/>
      <c r="G43" s="121"/>
      <c r="H43" s="120"/>
      <c r="I43" s="120"/>
      <c r="J43" s="120"/>
      <c r="K43" s="120"/>
      <c r="L43" s="120"/>
      <c r="M43" s="121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7"/>
      <c r="AP43" s="5"/>
      <c r="AQ43" s="5"/>
      <c r="AR43" s="126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7"/>
      <c r="CE43" s="5"/>
    </row>
    <row r="44" spans="3:83" ht="9.75" customHeight="1">
      <c r="C44" s="126"/>
      <c r="D44" s="120"/>
      <c r="E44" s="120"/>
      <c r="F44" s="120"/>
      <c r="G44" s="121"/>
      <c r="H44" s="120"/>
      <c r="I44" s="120"/>
      <c r="J44" s="120"/>
      <c r="K44" s="120"/>
      <c r="L44" s="120"/>
      <c r="M44" s="121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7"/>
      <c r="AP44" s="5"/>
      <c r="AQ44" s="5"/>
      <c r="AR44" s="126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7"/>
      <c r="CE44" s="5"/>
    </row>
    <row r="45" spans="3:83" ht="9.75" customHeight="1">
      <c r="C45" s="126"/>
      <c r="D45" s="120"/>
      <c r="E45" s="120"/>
      <c r="F45" s="120"/>
      <c r="G45" s="121"/>
      <c r="H45" s="120"/>
      <c r="I45" s="120"/>
      <c r="J45" s="120"/>
      <c r="K45" s="120"/>
      <c r="L45" s="120"/>
      <c r="M45" s="121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7"/>
      <c r="AP45" s="5"/>
      <c r="AQ45" s="5"/>
      <c r="AR45" s="126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7"/>
      <c r="CE45" s="5"/>
    </row>
    <row r="46" spans="3:83" ht="9.75" customHeight="1">
      <c r="C46" s="126"/>
      <c r="D46" s="120"/>
      <c r="E46" s="120"/>
      <c r="F46" s="120"/>
      <c r="G46" s="121"/>
      <c r="H46" s="120"/>
      <c r="I46" s="120"/>
      <c r="J46" s="120"/>
      <c r="K46" s="120"/>
      <c r="L46" s="120"/>
      <c r="M46" s="121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7"/>
      <c r="AP46" s="5"/>
      <c r="AQ46" s="5"/>
      <c r="AR46" s="126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7"/>
      <c r="CE46" s="5"/>
    </row>
    <row r="47" spans="3:83" ht="9.75" customHeight="1">
      <c r="C47" s="126"/>
      <c r="D47" s="120"/>
      <c r="E47" s="120"/>
      <c r="F47" s="120"/>
      <c r="G47" s="121"/>
      <c r="H47" s="120"/>
      <c r="I47" s="120"/>
      <c r="J47" s="120"/>
      <c r="K47" s="120"/>
      <c r="L47" s="120"/>
      <c r="M47" s="121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7"/>
      <c r="AP47" s="5"/>
      <c r="AQ47" s="5"/>
      <c r="AR47" s="126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7"/>
      <c r="CE47" s="5"/>
    </row>
    <row r="48" spans="3:83" ht="9.75" customHeight="1">
      <c r="C48" s="126"/>
      <c r="D48" s="120"/>
      <c r="E48" s="120"/>
      <c r="F48" s="120"/>
      <c r="G48" s="121"/>
      <c r="H48" s="120"/>
      <c r="I48" s="120"/>
      <c r="J48" s="120"/>
      <c r="K48" s="120"/>
      <c r="L48" s="120"/>
      <c r="M48" s="121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7"/>
      <c r="AP48" s="5"/>
      <c r="AQ48" s="5"/>
      <c r="AR48" s="126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7"/>
      <c r="CE48" s="5"/>
    </row>
    <row r="49" spans="2:87" ht="9.75" customHeight="1">
      <c r="C49" s="126"/>
      <c r="D49" s="120"/>
      <c r="E49" s="120"/>
      <c r="F49" s="120"/>
      <c r="G49" s="121"/>
      <c r="H49" s="120"/>
      <c r="I49" s="120"/>
      <c r="J49" s="120"/>
      <c r="K49" s="120"/>
      <c r="L49" s="120"/>
      <c r="M49" s="121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7"/>
      <c r="AP49" s="5"/>
      <c r="AQ49" s="5"/>
      <c r="AR49" s="126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7"/>
      <c r="CE49" s="5"/>
    </row>
    <row r="50" spans="2:87" ht="9.75" customHeight="1">
      <c r="C50" s="126"/>
      <c r="D50" s="120"/>
      <c r="E50" s="120"/>
      <c r="F50" s="120"/>
      <c r="G50" s="121"/>
      <c r="H50" s="120"/>
      <c r="I50" s="120"/>
      <c r="J50" s="120"/>
      <c r="K50" s="120"/>
      <c r="L50" s="120"/>
      <c r="M50" s="121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7"/>
      <c r="AP50" s="5"/>
      <c r="AQ50" s="5"/>
      <c r="AR50" s="126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7"/>
      <c r="CE50" s="5"/>
    </row>
    <row r="51" spans="2:87" ht="9.75" customHeight="1">
      <c r="C51" s="126"/>
      <c r="D51" s="120"/>
      <c r="E51" s="120"/>
      <c r="F51" s="120"/>
      <c r="G51" s="121"/>
      <c r="H51" s="120"/>
      <c r="I51" s="120"/>
      <c r="J51" s="120"/>
      <c r="K51" s="120"/>
      <c r="L51" s="120"/>
      <c r="M51" s="12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7"/>
      <c r="AP51" s="5"/>
      <c r="AQ51" s="5"/>
      <c r="AR51" s="126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7"/>
      <c r="CE51" s="5"/>
    </row>
    <row r="52" spans="2:87" ht="9.75" customHeight="1">
      <c r="C52" s="126"/>
      <c r="D52" s="120"/>
      <c r="E52" s="120"/>
      <c r="F52" s="120"/>
      <c r="G52" s="121"/>
      <c r="H52" s="120"/>
      <c r="I52" s="120"/>
      <c r="J52" s="120"/>
      <c r="K52" s="120"/>
      <c r="L52" s="120"/>
      <c r="M52" s="121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7"/>
      <c r="AP52" s="5"/>
      <c r="AQ52" s="5"/>
      <c r="AR52" s="126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7"/>
      <c r="CE52" s="5"/>
    </row>
    <row r="53" spans="2:87" ht="9.75" customHeight="1">
      <c r="C53" s="126"/>
      <c r="D53" s="120"/>
      <c r="E53" s="120"/>
      <c r="F53" s="120"/>
      <c r="G53" s="121"/>
      <c r="H53" s="120"/>
      <c r="I53" s="120"/>
      <c r="J53" s="120"/>
      <c r="K53" s="120"/>
      <c r="L53" s="120"/>
      <c r="M53" s="121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7"/>
      <c r="AP53" s="5"/>
      <c r="AQ53" s="5"/>
      <c r="AR53" s="126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7"/>
      <c r="CE53" s="5"/>
    </row>
    <row r="54" spans="2:87" ht="9.75" customHeight="1">
      <c r="C54" s="126"/>
      <c r="D54" s="120"/>
      <c r="E54" s="120"/>
      <c r="F54" s="120"/>
      <c r="G54" s="121"/>
      <c r="H54" s="120"/>
      <c r="I54" s="120"/>
      <c r="J54" s="120"/>
      <c r="K54" s="120"/>
      <c r="L54" s="120"/>
      <c r="M54" s="121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7"/>
      <c r="AP54" s="5"/>
      <c r="AQ54" s="5"/>
      <c r="AR54" s="126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7"/>
      <c r="CE54" s="5"/>
    </row>
    <row r="55" spans="2:87" ht="9.75" customHeight="1">
      <c r="C55" s="126"/>
      <c r="D55" s="120"/>
      <c r="E55" s="120"/>
      <c r="F55" s="120"/>
      <c r="G55" s="121"/>
      <c r="H55" s="120"/>
      <c r="I55" s="120"/>
      <c r="J55" s="120"/>
      <c r="K55" s="120"/>
      <c r="L55" s="120"/>
      <c r="M55" s="121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7"/>
      <c r="AP55" s="5"/>
      <c r="AQ55" s="5"/>
      <c r="AR55" s="126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7"/>
      <c r="CE55" s="5"/>
    </row>
    <row r="56" spans="2:87" ht="9.75" customHeight="1">
      <c r="C56" s="128"/>
      <c r="D56" s="129"/>
      <c r="E56" s="129"/>
      <c r="F56" s="129"/>
      <c r="G56" s="130"/>
      <c r="H56" s="129"/>
      <c r="I56" s="129"/>
      <c r="J56" s="129"/>
      <c r="K56" s="129"/>
      <c r="L56" s="129"/>
      <c r="M56" s="130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31"/>
      <c r="AP56" s="5"/>
      <c r="AQ56" s="5"/>
      <c r="AR56" s="128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31"/>
      <c r="CE56" s="5"/>
    </row>
    <row r="57" spans="2:87" ht="9.75" customHeight="1">
      <c r="C57" s="5"/>
      <c r="D57" s="5"/>
      <c r="E57" s="5"/>
      <c r="F57" s="5"/>
      <c r="G57" s="14"/>
      <c r="H57" s="5"/>
      <c r="I57" s="5"/>
      <c r="J57" s="5"/>
      <c r="K57" s="5"/>
      <c r="L57" s="5"/>
      <c r="M57" s="14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5"/>
      <c r="CI57" s="15"/>
    </row>
    <row r="58" spans="2:87" ht="9.75" customHeight="1">
      <c r="CG58" s="84"/>
      <c r="CI58" s="15" t="s">
        <v>209</v>
      </c>
    </row>
    <row r="61" spans="2:87" ht="9.75" customHeight="1">
      <c r="B61" s="15"/>
      <c r="C61" s="17"/>
      <c r="D61" s="16"/>
    </row>
    <row r="62" spans="2:87" ht="9.75" customHeight="1">
      <c r="B62" s="15"/>
      <c r="C62" s="17"/>
      <c r="D62" s="16"/>
    </row>
  </sheetData>
  <phoneticPr fontId="3"/>
  <pageMargins left="0.39370078740157483" right="0.39370078740157483" top="0.53" bottom="0.59055118110236227" header="0.3" footer="0.51181102362204722"/>
  <pageSetup paperSize="9" orientation="landscape" verticalDpi="96" r:id="rId1"/>
  <headerFooter alignWithMargins="0">
    <oddHeader>&amp;C&amp;"ＭＳ Ｐゴシック,太字"&amp;18&amp;A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CO69"/>
  <sheetViews>
    <sheetView zoomScaleNormal="100" workbookViewId="0"/>
  </sheetViews>
  <sheetFormatPr defaultRowHeight="11.25" customHeight="1"/>
  <cols>
    <col min="1" max="2" width="1.28515625" customWidth="1"/>
    <col min="3" max="3" width="14.85546875" customWidth="1"/>
    <col min="4" max="6" width="6.28515625" customWidth="1"/>
    <col min="7" max="9" width="1.28515625" customWidth="1"/>
    <col min="12" max="12" width="10.28515625" customWidth="1"/>
    <col min="13" max="13" width="7.85546875" customWidth="1"/>
    <col min="14" max="14" width="19" bestFit="1" customWidth="1"/>
    <col min="15" max="17" width="8.7109375" customWidth="1"/>
    <col min="18" max="18" width="10.7109375" customWidth="1"/>
    <col min="19" max="19" width="11.7109375" customWidth="1"/>
    <col min="20" max="20" width="2.140625" customWidth="1"/>
    <col min="21" max="21" width="1.7109375" customWidth="1"/>
    <col min="73" max="73" width="10.42578125" bestFit="1" customWidth="1"/>
    <col min="75" max="93" width="0.140625" customWidth="1"/>
  </cols>
  <sheetData>
    <row r="1" spans="1:93" ht="20.2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spans="1:93" s="4" customFormat="1" ht="14.25" customHeight="1">
      <c r="A2" s="295"/>
      <c r="B2" s="296"/>
      <c r="C2" s="297" t="s">
        <v>19</v>
      </c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8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5"/>
      <c r="CB2" s="295"/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5"/>
      <c r="CO2" s="295"/>
    </row>
    <row r="3" spans="1:93" ht="7.5" customHeight="1" thickBot="1">
      <c r="A3" s="5"/>
      <c r="B3" s="5"/>
      <c r="C3" s="5"/>
      <c r="D3" s="5"/>
      <c r="E3" s="5"/>
      <c r="F3" s="5"/>
      <c r="G3" s="5"/>
      <c r="H3" s="5"/>
      <c r="I3" s="3"/>
      <c r="J3" s="3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</row>
    <row r="4" spans="1:93" ht="11.2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263" t="s">
        <v>20</v>
      </c>
      <c r="O4" s="259" t="s">
        <v>21</v>
      </c>
      <c r="P4" s="260"/>
      <c r="Q4" s="260"/>
      <c r="R4" s="260"/>
      <c r="S4" s="261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</row>
    <row r="5" spans="1:93" ht="12" customHeight="1">
      <c r="A5" s="5"/>
      <c r="B5" s="5"/>
      <c r="C5" s="5"/>
      <c r="D5" s="5"/>
      <c r="E5" s="5"/>
      <c r="F5" s="5"/>
      <c r="G5" s="5"/>
      <c r="H5" s="5"/>
      <c r="I5" s="5"/>
      <c r="J5" s="6"/>
      <c r="K5" s="6"/>
      <c r="L5" s="6"/>
      <c r="M5" s="6"/>
      <c r="N5" s="264"/>
      <c r="O5" s="100" t="s">
        <v>22</v>
      </c>
      <c r="P5" s="100" t="s">
        <v>23</v>
      </c>
      <c r="Q5" s="100" t="s">
        <v>24</v>
      </c>
      <c r="R5" s="101" t="s">
        <v>15</v>
      </c>
      <c r="S5" s="102" t="s">
        <v>14</v>
      </c>
      <c r="T5" s="23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</row>
    <row r="6" spans="1:93" ht="11.25" customHeight="1">
      <c r="A6" s="5"/>
      <c r="B6" s="5"/>
      <c r="C6" s="5"/>
      <c r="D6" s="262"/>
      <c r="E6" s="262"/>
      <c r="F6" s="262"/>
      <c r="G6" s="5"/>
      <c r="H6" s="6"/>
      <c r="I6" s="6"/>
      <c r="J6" s="6"/>
      <c r="K6" s="6"/>
      <c r="L6" s="6"/>
      <c r="M6" s="6"/>
      <c r="N6" s="104" t="s">
        <v>25</v>
      </c>
      <c r="O6" s="10">
        <v>586</v>
      </c>
      <c r="P6" s="10">
        <v>3112</v>
      </c>
      <c r="Q6" s="10">
        <v>30464</v>
      </c>
      <c r="R6" s="8">
        <v>71979</v>
      </c>
      <c r="S6" s="95">
        <v>7344765</v>
      </c>
      <c r="T6" s="5"/>
      <c r="U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1:93" ht="11.25" customHeight="1">
      <c r="A7" s="5"/>
      <c r="B7" s="5"/>
      <c r="C7" s="5"/>
      <c r="D7" s="5"/>
      <c r="E7" s="5"/>
      <c r="F7" s="5"/>
      <c r="G7" s="5"/>
      <c r="H7" s="6"/>
      <c r="I7" s="6"/>
      <c r="J7" s="6"/>
      <c r="K7" s="6"/>
      <c r="L7" s="6"/>
      <c r="M7" s="6"/>
      <c r="N7" s="105" t="s">
        <v>26</v>
      </c>
      <c r="O7" s="9">
        <v>293</v>
      </c>
      <c r="P7" s="9">
        <v>1544</v>
      </c>
      <c r="Q7" s="9">
        <v>14959</v>
      </c>
      <c r="R7" s="9">
        <v>35800</v>
      </c>
      <c r="S7" s="96">
        <v>3652169</v>
      </c>
      <c r="T7" s="44"/>
      <c r="U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</row>
    <row r="8" spans="1:93" ht="11.25" customHeight="1" thickBot="1">
      <c r="A8" s="5"/>
      <c r="B8" s="5"/>
      <c r="C8" s="7"/>
      <c r="D8" s="242"/>
      <c r="E8" s="5"/>
      <c r="F8" s="242"/>
      <c r="G8" s="242"/>
      <c r="H8" s="6"/>
      <c r="I8" s="6"/>
      <c r="J8" s="6"/>
      <c r="K8" s="6"/>
      <c r="L8" s="6"/>
      <c r="M8" s="6"/>
      <c r="N8" s="108" t="s">
        <v>27</v>
      </c>
      <c r="O8" s="97">
        <v>294</v>
      </c>
      <c r="P8" s="97">
        <v>1568</v>
      </c>
      <c r="Q8" s="97">
        <v>15505</v>
      </c>
      <c r="R8" s="97">
        <v>36179</v>
      </c>
      <c r="S8" s="98">
        <v>3692596</v>
      </c>
      <c r="T8" s="44"/>
      <c r="U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</row>
    <row r="9" spans="1:93" ht="11.25" customHeight="1" thickBot="1">
      <c r="A9" s="5"/>
      <c r="B9" s="5"/>
      <c r="C9" s="5"/>
      <c r="D9" s="5"/>
      <c r="E9" s="5"/>
      <c r="F9" s="5"/>
      <c r="G9" s="5"/>
      <c r="H9" s="6"/>
      <c r="I9" s="6"/>
      <c r="J9" s="6"/>
      <c r="K9" s="6"/>
      <c r="L9" s="6"/>
      <c r="M9" s="6"/>
      <c r="N9" s="5"/>
      <c r="O9" s="44"/>
      <c r="P9" s="44"/>
      <c r="Q9" s="44"/>
      <c r="R9" s="44"/>
      <c r="S9" s="44"/>
      <c r="T9" s="44"/>
      <c r="U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</row>
    <row r="10" spans="1:93" ht="11.25" customHeight="1">
      <c r="A10" s="5"/>
      <c r="B10" s="5"/>
      <c r="C10" s="5"/>
      <c r="D10" s="5"/>
      <c r="E10" s="5"/>
      <c r="F10" s="5"/>
      <c r="G10" s="5"/>
      <c r="H10" s="6"/>
      <c r="I10" s="6"/>
      <c r="J10" s="6"/>
      <c r="K10" s="6"/>
      <c r="L10" s="6"/>
      <c r="M10" s="6"/>
      <c r="N10" s="115" t="s">
        <v>28</v>
      </c>
      <c r="O10" s="118">
        <v>107</v>
      </c>
      <c r="P10" s="118">
        <v>516</v>
      </c>
      <c r="Q10" s="118">
        <v>3913</v>
      </c>
      <c r="R10" s="118">
        <v>7979</v>
      </c>
      <c r="S10" s="132">
        <v>969886</v>
      </c>
      <c r="T10" s="44"/>
      <c r="U10" s="3"/>
      <c r="BX10" t="s">
        <v>29</v>
      </c>
      <c r="BY10" s="3" t="s">
        <v>30</v>
      </c>
      <c r="BZ10" s="3" t="s">
        <v>31</v>
      </c>
      <c r="CA10" s="3" t="s">
        <v>32</v>
      </c>
      <c r="CB10" s="3" t="s">
        <v>33</v>
      </c>
      <c r="CC10" s="3" t="s">
        <v>34</v>
      </c>
      <c r="CD10" s="3" t="s">
        <v>35</v>
      </c>
      <c r="CE10" s="3"/>
      <c r="CF10" s="3"/>
      <c r="CG10" s="3"/>
      <c r="CH10" s="3"/>
      <c r="CI10" s="3"/>
      <c r="CJ10" s="3"/>
      <c r="CK10" s="3"/>
      <c r="CL10" s="3"/>
      <c r="CM10" s="3"/>
      <c r="CO10" s="3" t="s">
        <v>35</v>
      </c>
    </row>
    <row r="11" spans="1:93" ht="11.25" customHeight="1">
      <c r="A11" s="5"/>
      <c r="B11" s="5"/>
      <c r="C11" s="5"/>
      <c r="D11" s="5"/>
      <c r="E11" s="5"/>
      <c r="F11" s="5"/>
      <c r="G11" s="5"/>
      <c r="H11" s="6"/>
      <c r="I11" s="6"/>
      <c r="J11" s="6"/>
      <c r="K11" s="6"/>
      <c r="L11" s="6"/>
      <c r="M11" s="6"/>
      <c r="N11" s="105" t="s">
        <v>36</v>
      </c>
      <c r="O11" s="119">
        <v>56</v>
      </c>
      <c r="P11" s="119">
        <v>296</v>
      </c>
      <c r="Q11" s="119">
        <v>2886</v>
      </c>
      <c r="R11" s="119">
        <v>5161</v>
      </c>
      <c r="S11" s="133">
        <v>519102</v>
      </c>
      <c r="T11" s="44"/>
      <c r="U11" s="3"/>
      <c r="BW11">
        <f>S5</f>
        <v>0</v>
      </c>
      <c r="BX11">
        <v>1072139</v>
      </c>
      <c r="BY11" s="3">
        <v>918038</v>
      </c>
      <c r="BZ11" s="3">
        <v>580906</v>
      </c>
      <c r="CA11" s="3">
        <v>429230</v>
      </c>
      <c r="CB11" s="3">
        <v>119449</v>
      </c>
      <c r="CC11" s="3">
        <v>37865</v>
      </c>
      <c r="CD11" s="3"/>
      <c r="CE11" s="3"/>
      <c r="CF11" s="3"/>
      <c r="CG11" s="3"/>
      <c r="CH11" s="3"/>
      <c r="CI11" s="3"/>
      <c r="CJ11" s="3"/>
      <c r="CK11" s="3"/>
      <c r="CL11" s="3"/>
      <c r="CM11" s="3"/>
      <c r="CO11" s="3" t="s">
        <v>35</v>
      </c>
    </row>
    <row r="12" spans="1:93" ht="11.25" customHeight="1">
      <c r="A12" s="5"/>
      <c r="B12" s="5"/>
      <c r="C12" s="5"/>
      <c r="D12" s="5"/>
      <c r="E12" s="5"/>
      <c r="F12" s="5"/>
      <c r="G12" s="5"/>
      <c r="H12" s="6"/>
      <c r="I12" s="6"/>
      <c r="J12" s="6"/>
      <c r="K12" s="6"/>
      <c r="L12" s="6"/>
      <c r="M12" s="6"/>
      <c r="N12" s="105" t="s">
        <v>37</v>
      </c>
      <c r="O12" s="119">
        <v>49</v>
      </c>
      <c r="P12" s="119">
        <v>246</v>
      </c>
      <c r="Q12" s="119">
        <v>2471</v>
      </c>
      <c r="R12" s="119">
        <v>4175</v>
      </c>
      <c r="S12" s="133">
        <v>446006</v>
      </c>
      <c r="T12" s="44"/>
      <c r="U12" s="3"/>
      <c r="BW12">
        <f>R5</f>
        <v>0</v>
      </c>
      <c r="BX12">
        <v>7073</v>
      </c>
      <c r="BY12" s="3">
        <v>8279</v>
      </c>
      <c r="BZ12" s="3">
        <v>5593</v>
      </c>
      <c r="CA12" s="3">
        <v>4845</v>
      </c>
      <c r="CB12" s="3">
        <v>1542</v>
      </c>
      <c r="CC12" s="3">
        <v>544</v>
      </c>
      <c r="CD12" s="3"/>
      <c r="CE12" s="3"/>
      <c r="CF12" s="3"/>
      <c r="CG12" s="3"/>
      <c r="CH12" s="3"/>
      <c r="CI12" s="3"/>
      <c r="CJ12" s="3"/>
      <c r="CK12" s="3"/>
      <c r="CL12" s="3"/>
      <c r="CM12" s="3"/>
      <c r="CO12" s="3" t="s">
        <v>35</v>
      </c>
    </row>
    <row r="13" spans="1:93" ht="11.25" customHeight="1">
      <c r="A13" s="5"/>
      <c r="B13" s="5"/>
      <c r="C13" s="5"/>
      <c r="D13" s="5"/>
      <c r="E13" s="5"/>
      <c r="F13" s="5"/>
      <c r="G13" s="5"/>
      <c r="H13" s="6"/>
      <c r="I13" s="6"/>
      <c r="J13" s="6"/>
      <c r="K13" s="6"/>
      <c r="L13" s="6"/>
      <c r="M13" s="6"/>
      <c r="N13" s="105" t="s">
        <v>38</v>
      </c>
      <c r="O13" s="119">
        <v>38</v>
      </c>
      <c r="P13" s="119">
        <v>197</v>
      </c>
      <c r="Q13" s="119">
        <v>1914</v>
      </c>
      <c r="R13" s="119">
        <v>3482</v>
      </c>
      <c r="S13" s="133">
        <v>395556</v>
      </c>
      <c r="T13" s="44"/>
      <c r="U13" s="3"/>
      <c r="BW13" t="s">
        <v>39</v>
      </c>
      <c r="BX13">
        <v>3590</v>
      </c>
      <c r="BY13" s="3">
        <v>4074</v>
      </c>
      <c r="BZ13" s="3">
        <v>2577</v>
      </c>
      <c r="CA13" s="3">
        <v>1696</v>
      </c>
      <c r="CB13" s="3">
        <v>506</v>
      </c>
      <c r="CC13" s="3">
        <v>179</v>
      </c>
      <c r="CD13" s="3"/>
      <c r="CE13" s="3"/>
      <c r="CF13" s="3"/>
      <c r="CG13" s="3"/>
      <c r="CH13" s="3"/>
      <c r="CI13" s="3"/>
      <c r="CJ13" s="3"/>
      <c r="CK13" s="3"/>
      <c r="CL13" s="3"/>
      <c r="CM13" s="3"/>
      <c r="CO13" s="3" t="s">
        <v>35</v>
      </c>
    </row>
    <row r="14" spans="1:93" ht="11.25" customHeight="1">
      <c r="A14" s="5"/>
      <c r="B14" s="5"/>
      <c r="C14" s="5"/>
      <c r="D14" s="5"/>
      <c r="E14" s="5"/>
      <c r="F14" s="5"/>
      <c r="G14" s="5"/>
      <c r="H14" s="6"/>
      <c r="I14" s="6"/>
      <c r="J14" s="6"/>
      <c r="K14" s="6"/>
      <c r="L14" s="6"/>
      <c r="M14" s="6"/>
      <c r="N14" s="105" t="s">
        <v>40</v>
      </c>
      <c r="O14" s="119">
        <v>32</v>
      </c>
      <c r="P14" s="119">
        <v>180</v>
      </c>
      <c r="Q14" s="119">
        <v>1719</v>
      </c>
      <c r="R14" s="119">
        <v>3795</v>
      </c>
      <c r="S14" s="133">
        <v>446045</v>
      </c>
      <c r="T14" s="44"/>
      <c r="U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O14" s="3" t="s">
        <v>35</v>
      </c>
    </row>
    <row r="15" spans="1:93" ht="11.25" customHeight="1">
      <c r="A15" s="5"/>
      <c r="B15" s="5"/>
      <c r="C15" s="5"/>
      <c r="D15" s="5"/>
      <c r="E15" s="5"/>
      <c r="F15" s="5"/>
      <c r="G15" s="5"/>
      <c r="H15" s="6"/>
      <c r="I15" s="6"/>
      <c r="J15" s="6"/>
      <c r="K15" s="6"/>
      <c r="L15" s="6"/>
      <c r="M15" s="6"/>
      <c r="N15" s="105" t="s">
        <v>41</v>
      </c>
      <c r="O15" s="134">
        <v>40</v>
      </c>
      <c r="P15" s="134">
        <v>214</v>
      </c>
      <c r="Q15" s="134">
        <v>1926</v>
      </c>
      <c r="R15" s="134">
        <v>5235</v>
      </c>
      <c r="S15" s="135">
        <v>524655</v>
      </c>
      <c r="T15" s="44"/>
      <c r="U15" s="3"/>
      <c r="BY15" s="3" t="s">
        <v>42</v>
      </c>
      <c r="BZ15" s="3" t="s">
        <v>43</v>
      </c>
      <c r="CA15" s="3" t="s">
        <v>44</v>
      </c>
      <c r="CB15" s="3" t="s">
        <v>45</v>
      </c>
      <c r="CC15" s="3" t="s">
        <v>46</v>
      </c>
      <c r="CD15" s="3" t="s">
        <v>47</v>
      </c>
      <c r="CE15" s="3" t="s">
        <v>48</v>
      </c>
      <c r="CF15" s="3" t="s">
        <v>49</v>
      </c>
      <c r="CG15" s="3" t="s">
        <v>50</v>
      </c>
      <c r="CH15" s="3" t="s">
        <v>51</v>
      </c>
      <c r="CI15" s="3" t="s">
        <v>52</v>
      </c>
      <c r="CJ15" s="3" t="s">
        <v>53</v>
      </c>
      <c r="CK15" s="3" t="s">
        <v>54</v>
      </c>
      <c r="CL15" s="3" t="s">
        <v>55</v>
      </c>
      <c r="CM15" s="3" t="s">
        <v>56</v>
      </c>
      <c r="CN15" s="3" t="s">
        <v>57</v>
      </c>
      <c r="CO15" s="3" t="s">
        <v>35</v>
      </c>
    </row>
    <row r="16" spans="1:93" ht="11.25" customHeight="1">
      <c r="A16" s="5"/>
      <c r="B16" s="5"/>
      <c r="C16" s="5"/>
      <c r="D16" s="5"/>
      <c r="E16" s="5"/>
      <c r="F16" s="5"/>
      <c r="G16" s="5"/>
      <c r="H16" s="6"/>
      <c r="I16" s="6"/>
      <c r="J16" s="6"/>
      <c r="K16" s="6"/>
      <c r="L16" s="6"/>
      <c r="M16" s="6"/>
      <c r="N16" s="105" t="s">
        <v>58</v>
      </c>
      <c r="O16" s="119">
        <v>46</v>
      </c>
      <c r="P16" s="119">
        <v>247</v>
      </c>
      <c r="Q16" s="119">
        <v>2357</v>
      </c>
      <c r="R16" s="119">
        <v>6548</v>
      </c>
      <c r="S16" s="133">
        <v>599666</v>
      </c>
      <c r="T16" s="44"/>
      <c r="U16" s="3"/>
      <c r="BW16" t="s">
        <v>59</v>
      </c>
      <c r="BX16" t="s">
        <v>60</v>
      </c>
      <c r="BY16" s="3">
        <f>-BY18</f>
        <v>0</v>
      </c>
      <c r="BZ16" s="3">
        <f t="shared" ref="BZ16:CN16" si="0">-BZ18</f>
        <v>0</v>
      </c>
      <c r="CA16" s="3">
        <f t="shared" si="0"/>
        <v>0</v>
      </c>
      <c r="CB16" s="3">
        <f t="shared" si="0"/>
        <v>0</v>
      </c>
      <c r="CC16" s="3">
        <f t="shared" si="0"/>
        <v>0</v>
      </c>
      <c r="CD16" s="3">
        <f t="shared" si="0"/>
        <v>0</v>
      </c>
      <c r="CE16" s="3">
        <f t="shared" si="0"/>
        <v>0</v>
      </c>
      <c r="CF16" s="3">
        <f t="shared" si="0"/>
        <v>0</v>
      </c>
      <c r="CG16" s="3">
        <f t="shared" si="0"/>
        <v>0</v>
      </c>
      <c r="CH16" s="3">
        <f t="shared" si="0"/>
        <v>0</v>
      </c>
      <c r="CI16" s="3">
        <f t="shared" si="0"/>
        <v>0</v>
      </c>
      <c r="CJ16" s="3">
        <f t="shared" si="0"/>
        <v>0</v>
      </c>
      <c r="CK16" s="3">
        <f t="shared" si="0"/>
        <v>0</v>
      </c>
      <c r="CL16" s="3">
        <f t="shared" si="0"/>
        <v>0</v>
      </c>
      <c r="CM16" s="3">
        <f t="shared" si="0"/>
        <v>0</v>
      </c>
      <c r="CN16" s="3">
        <f t="shared" si="0"/>
        <v>0</v>
      </c>
      <c r="CO16" s="3" t="s">
        <v>35</v>
      </c>
    </row>
    <row r="17" spans="1:93" ht="11.25" customHeight="1">
      <c r="A17" s="5"/>
      <c r="B17" s="5"/>
      <c r="C17" s="5"/>
      <c r="D17" s="5"/>
      <c r="E17" s="5"/>
      <c r="F17" s="5"/>
      <c r="G17" s="5"/>
      <c r="H17" s="6"/>
      <c r="I17" s="6"/>
      <c r="J17" s="6"/>
      <c r="K17" s="6"/>
      <c r="L17" s="6"/>
      <c r="M17" s="6"/>
      <c r="N17" s="105" t="s">
        <v>61</v>
      </c>
      <c r="O17" s="134">
        <v>40</v>
      </c>
      <c r="P17" s="134">
        <v>200</v>
      </c>
      <c r="Q17" s="134">
        <v>2104</v>
      </c>
      <c r="R17" s="134">
        <v>5382</v>
      </c>
      <c r="S17" s="135">
        <v>497191</v>
      </c>
      <c r="T17" s="44"/>
      <c r="U17" s="3"/>
      <c r="BX17" t="s">
        <v>62</v>
      </c>
      <c r="BY17" s="3">
        <v>518</v>
      </c>
      <c r="BZ17" s="3">
        <v>611</v>
      </c>
      <c r="CA17" s="3">
        <v>639</v>
      </c>
      <c r="CB17" s="3">
        <v>633</v>
      </c>
      <c r="CC17" s="3">
        <v>642</v>
      </c>
      <c r="CD17" s="3">
        <v>678</v>
      </c>
      <c r="CE17" s="3">
        <v>797</v>
      </c>
      <c r="CF17" s="3">
        <v>916</v>
      </c>
      <c r="CG17" s="3">
        <v>1033</v>
      </c>
      <c r="CH17" s="3">
        <v>1114</v>
      </c>
      <c r="CI17" s="3">
        <v>929</v>
      </c>
      <c r="CJ17" s="3">
        <v>887</v>
      </c>
      <c r="CK17" s="3">
        <v>1043</v>
      </c>
      <c r="CL17" s="3">
        <v>1322</v>
      </c>
      <c r="CM17" s="3">
        <v>1471</v>
      </c>
      <c r="CN17" s="3">
        <v>2194</v>
      </c>
      <c r="CO17" s="3" t="s">
        <v>35</v>
      </c>
    </row>
    <row r="18" spans="1:93" ht="11.25" customHeight="1">
      <c r="A18" s="5"/>
      <c r="B18" s="5"/>
      <c r="C18" s="5"/>
      <c r="D18" s="5"/>
      <c r="E18" s="5"/>
      <c r="F18" s="5"/>
      <c r="G18" s="5"/>
      <c r="H18" s="6"/>
      <c r="I18" s="6"/>
      <c r="J18" s="6"/>
      <c r="K18" s="6"/>
      <c r="L18" s="6"/>
      <c r="M18" s="6"/>
      <c r="N18" s="105" t="s">
        <v>63</v>
      </c>
      <c r="O18" s="134">
        <v>25</v>
      </c>
      <c r="P18" s="134">
        <v>146</v>
      </c>
      <c r="Q18" s="134">
        <v>1816</v>
      </c>
      <c r="R18" s="134">
        <v>4669</v>
      </c>
      <c r="S18" s="135">
        <v>432718</v>
      </c>
      <c r="T18" s="44"/>
      <c r="U18" s="3"/>
      <c r="BX18" t="s">
        <v>60</v>
      </c>
      <c r="BY18" s="3">
        <v>526</v>
      </c>
      <c r="BZ18" s="3">
        <v>575</v>
      </c>
      <c r="CA18" s="3">
        <v>649</v>
      </c>
      <c r="CB18" s="3">
        <v>652</v>
      </c>
      <c r="CC18" s="3">
        <v>680</v>
      </c>
      <c r="CD18" s="3">
        <v>701</v>
      </c>
      <c r="CE18" s="3">
        <v>832</v>
      </c>
      <c r="CF18" s="3">
        <v>900</v>
      </c>
      <c r="CG18" s="3">
        <v>1072</v>
      </c>
      <c r="CH18" s="3">
        <v>1243</v>
      </c>
      <c r="CI18" s="3">
        <v>998</v>
      </c>
      <c r="CJ18" s="3">
        <v>832</v>
      </c>
      <c r="CK18" s="3">
        <v>871</v>
      </c>
      <c r="CL18" s="3">
        <v>1149</v>
      </c>
      <c r="CM18" s="3">
        <v>1415</v>
      </c>
      <c r="CN18" s="3">
        <v>1719</v>
      </c>
      <c r="CO18" s="3" t="s">
        <v>35</v>
      </c>
    </row>
    <row r="19" spans="1:93" ht="11.25" customHeight="1">
      <c r="A19" s="5"/>
      <c r="B19" s="5"/>
      <c r="C19" s="5"/>
      <c r="D19" s="5"/>
      <c r="E19" s="5"/>
      <c r="F19" s="5"/>
      <c r="G19" s="5"/>
      <c r="H19" s="6"/>
      <c r="I19" s="6"/>
      <c r="J19" s="6"/>
      <c r="K19" s="6"/>
      <c r="L19" s="6"/>
      <c r="M19" s="6"/>
      <c r="N19" s="105" t="s">
        <v>64</v>
      </c>
      <c r="O19" s="134">
        <v>23</v>
      </c>
      <c r="P19" s="134">
        <v>127</v>
      </c>
      <c r="Q19" s="134">
        <v>1629</v>
      </c>
      <c r="R19" s="134">
        <v>3923</v>
      </c>
      <c r="S19" s="135">
        <v>383452</v>
      </c>
      <c r="T19" s="5"/>
      <c r="U19" s="6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W19">
        <f>R5</f>
        <v>0</v>
      </c>
      <c r="BX19" t="s">
        <v>60</v>
      </c>
      <c r="BY19" s="3">
        <f>-BY21</f>
        <v>0</v>
      </c>
      <c r="BZ19" s="3">
        <f t="shared" ref="BZ19:CM19" si="1">-BZ21</f>
        <v>0</v>
      </c>
      <c r="CA19" s="3">
        <f t="shared" si="1"/>
        <v>0</v>
      </c>
      <c r="CB19" s="3">
        <f t="shared" si="1"/>
        <v>0</v>
      </c>
      <c r="CC19" s="3">
        <f t="shared" si="1"/>
        <v>0</v>
      </c>
      <c r="CD19" s="3">
        <f t="shared" si="1"/>
        <v>0</v>
      </c>
      <c r="CE19" s="3">
        <f t="shared" si="1"/>
        <v>0</v>
      </c>
      <c r="CF19" s="3">
        <f t="shared" si="1"/>
        <v>0</v>
      </c>
      <c r="CG19" s="3">
        <f t="shared" si="1"/>
        <v>0</v>
      </c>
      <c r="CH19" s="3">
        <f t="shared" si="1"/>
        <v>0</v>
      </c>
      <c r="CI19" s="3">
        <f t="shared" si="1"/>
        <v>0</v>
      </c>
      <c r="CJ19" s="3">
        <f t="shared" si="1"/>
        <v>0</v>
      </c>
      <c r="CK19" s="3">
        <f t="shared" si="1"/>
        <v>0</v>
      </c>
      <c r="CL19" s="3">
        <f t="shared" si="1"/>
        <v>0</v>
      </c>
      <c r="CM19" s="3">
        <f t="shared" si="1"/>
        <v>0</v>
      </c>
      <c r="CN19" s="3">
        <f>-CN21</f>
        <v>0</v>
      </c>
      <c r="CO19" s="3" t="s">
        <v>35</v>
      </c>
    </row>
    <row r="20" spans="1:93" ht="11.25" customHeight="1">
      <c r="A20" s="5"/>
      <c r="B20" s="5"/>
      <c r="C20" s="5"/>
      <c r="D20" s="5"/>
      <c r="E20" s="5"/>
      <c r="F20" s="5"/>
      <c r="G20" s="5"/>
      <c r="H20" s="5"/>
      <c r="I20" s="5"/>
      <c r="J20" s="6"/>
      <c r="K20" s="6"/>
      <c r="L20" s="6"/>
      <c r="M20" s="6"/>
      <c r="N20" s="105" t="s">
        <v>65</v>
      </c>
      <c r="O20" s="134">
        <v>25</v>
      </c>
      <c r="P20" s="134">
        <v>136</v>
      </c>
      <c r="Q20" s="134">
        <v>1379</v>
      </c>
      <c r="R20" s="134">
        <v>3711</v>
      </c>
      <c r="S20" s="135">
        <v>363962</v>
      </c>
      <c r="T20" s="23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X20" t="s">
        <v>62</v>
      </c>
      <c r="BY20" s="3">
        <v>1515</v>
      </c>
      <c r="BZ20" s="3">
        <v>1703</v>
      </c>
      <c r="CA20" s="3">
        <v>1835</v>
      </c>
      <c r="CB20" s="3">
        <v>1857</v>
      </c>
      <c r="CC20" s="3">
        <v>1883</v>
      </c>
      <c r="CD20" s="3">
        <v>1864</v>
      </c>
      <c r="CE20" s="3">
        <v>1925</v>
      </c>
      <c r="CF20" s="3">
        <v>2335</v>
      </c>
      <c r="CG20" s="3">
        <v>2584</v>
      </c>
      <c r="CH20" s="3">
        <v>3162</v>
      </c>
      <c r="CI20" s="3">
        <v>2511</v>
      </c>
      <c r="CJ20" s="3">
        <v>1803</v>
      </c>
      <c r="CK20" s="3">
        <v>1743</v>
      </c>
      <c r="CL20" s="3">
        <v>2183</v>
      </c>
      <c r="CM20" s="3">
        <v>2737</v>
      </c>
      <c r="CN20" s="3">
        <v>4502</v>
      </c>
      <c r="CO20" s="3" t="s">
        <v>35</v>
      </c>
    </row>
    <row r="21" spans="1:93" ht="11.25" customHeight="1">
      <c r="A21" s="5"/>
      <c r="B21" s="5"/>
      <c r="C21" s="5"/>
      <c r="D21" s="262"/>
      <c r="E21" s="262"/>
      <c r="F21" s="262"/>
      <c r="G21" s="5"/>
      <c r="H21" s="6"/>
      <c r="I21" s="6"/>
      <c r="J21" s="6"/>
      <c r="K21" s="6"/>
      <c r="L21" s="6"/>
      <c r="M21" s="6"/>
      <c r="N21" s="105" t="s">
        <v>66</v>
      </c>
      <c r="O21" s="134">
        <v>26</v>
      </c>
      <c r="P21" s="134">
        <v>143</v>
      </c>
      <c r="Q21" s="134">
        <v>1321</v>
      </c>
      <c r="R21" s="134">
        <v>3714</v>
      </c>
      <c r="S21" s="135">
        <v>365852</v>
      </c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X21" t="s">
        <v>60</v>
      </c>
      <c r="BY21" s="3">
        <v>1600</v>
      </c>
      <c r="BZ21" s="3">
        <v>1802</v>
      </c>
      <c r="CA21" s="3">
        <v>1928</v>
      </c>
      <c r="CB21" s="3">
        <v>1837</v>
      </c>
      <c r="CC21" s="3">
        <v>1831</v>
      </c>
      <c r="CD21" s="3">
        <v>1847</v>
      </c>
      <c r="CE21" s="3">
        <v>1998</v>
      </c>
      <c r="CF21" s="3">
        <v>2334</v>
      </c>
      <c r="CG21" s="3">
        <v>2798</v>
      </c>
      <c r="CH21" s="3">
        <v>3386</v>
      </c>
      <c r="CI21" s="3">
        <v>2724</v>
      </c>
      <c r="CJ21" s="3">
        <v>1992</v>
      </c>
      <c r="CK21" s="3">
        <v>1739</v>
      </c>
      <c r="CL21" s="3">
        <v>1992</v>
      </c>
      <c r="CM21" s="3">
        <v>2424</v>
      </c>
      <c r="CN21" s="3">
        <v>3477</v>
      </c>
      <c r="CO21" s="3" t="s">
        <v>35</v>
      </c>
    </row>
    <row r="22" spans="1:93" ht="11.25" customHeight="1">
      <c r="A22" s="5"/>
      <c r="B22" s="5"/>
      <c r="C22" s="5"/>
      <c r="D22" s="5"/>
      <c r="E22" s="5"/>
      <c r="F22" s="5"/>
      <c r="G22" s="5"/>
      <c r="H22" s="6"/>
      <c r="I22" s="6"/>
      <c r="J22" s="6"/>
      <c r="K22" s="6"/>
      <c r="L22" s="6"/>
      <c r="M22" s="6"/>
      <c r="N22" s="105" t="s">
        <v>67</v>
      </c>
      <c r="O22" s="134">
        <v>28</v>
      </c>
      <c r="P22" s="134">
        <v>147</v>
      </c>
      <c r="Q22" s="134">
        <v>1285</v>
      </c>
      <c r="R22" s="134">
        <v>3694</v>
      </c>
      <c r="S22" s="135">
        <v>326091</v>
      </c>
      <c r="T22" s="45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W22">
        <f>S5</f>
        <v>0</v>
      </c>
      <c r="BX22" t="s">
        <v>60</v>
      </c>
      <c r="BY22" s="3">
        <f>-BY24</f>
        <v>0</v>
      </c>
      <c r="BZ22" s="3">
        <f t="shared" ref="BZ22:CN22" si="2">-BZ24</f>
        <v>0</v>
      </c>
      <c r="CA22" s="3">
        <f t="shared" si="2"/>
        <v>0</v>
      </c>
      <c r="CB22" s="3">
        <f t="shared" si="2"/>
        <v>0</v>
      </c>
      <c r="CC22" s="3">
        <f t="shared" si="2"/>
        <v>0</v>
      </c>
      <c r="CD22" s="3">
        <f t="shared" si="2"/>
        <v>0</v>
      </c>
      <c r="CE22" s="3">
        <f t="shared" si="2"/>
        <v>0</v>
      </c>
      <c r="CF22" s="3">
        <f t="shared" si="2"/>
        <v>0</v>
      </c>
      <c r="CG22" s="3">
        <f t="shared" si="2"/>
        <v>0</v>
      </c>
      <c r="CH22" s="3">
        <f t="shared" si="2"/>
        <v>0</v>
      </c>
      <c r="CI22" s="3">
        <f t="shared" si="2"/>
        <v>0</v>
      </c>
      <c r="CJ22" s="3">
        <f t="shared" si="2"/>
        <v>0</v>
      </c>
      <c r="CK22" s="3">
        <f t="shared" si="2"/>
        <v>0</v>
      </c>
      <c r="CL22" s="3">
        <f t="shared" si="2"/>
        <v>0</v>
      </c>
      <c r="CM22" s="3">
        <f t="shared" si="2"/>
        <v>0</v>
      </c>
      <c r="CN22" s="3">
        <f t="shared" si="2"/>
        <v>0</v>
      </c>
      <c r="CO22" s="3" t="s">
        <v>35</v>
      </c>
    </row>
    <row r="23" spans="1:93" ht="11.2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07" t="s">
        <v>68</v>
      </c>
      <c r="O23" s="134">
        <v>21</v>
      </c>
      <c r="P23" s="134">
        <v>122</v>
      </c>
      <c r="Q23" s="134">
        <v>1288</v>
      </c>
      <c r="R23" s="134">
        <v>3763</v>
      </c>
      <c r="S23" s="135">
        <v>307576</v>
      </c>
      <c r="T23" s="45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X23" t="s">
        <v>62</v>
      </c>
      <c r="BY23" s="3">
        <v>127012</v>
      </c>
      <c r="BZ23" s="3">
        <v>142306</v>
      </c>
      <c r="CA23" s="3">
        <v>149895</v>
      </c>
      <c r="CB23" s="3">
        <v>158984</v>
      </c>
      <c r="CC23" s="3">
        <v>179830</v>
      </c>
      <c r="CD23" s="3">
        <v>178537</v>
      </c>
      <c r="CE23" s="3">
        <v>185834</v>
      </c>
      <c r="CF23" s="3">
        <v>210174</v>
      </c>
      <c r="CG23" s="3">
        <v>239819</v>
      </c>
      <c r="CH23" s="3">
        <v>289202</v>
      </c>
      <c r="CI23" s="3">
        <v>254611</v>
      </c>
      <c r="CJ23" s="3">
        <v>217579</v>
      </c>
      <c r="CK23" s="3">
        <v>196358</v>
      </c>
      <c r="CL23" s="3">
        <v>227637</v>
      </c>
      <c r="CM23" s="3">
        <v>273980</v>
      </c>
      <c r="CN23" s="3">
        <v>560597</v>
      </c>
      <c r="CO23" s="3" t="s">
        <v>35</v>
      </c>
    </row>
    <row r="24" spans="1:93" ht="11.25" customHeight="1">
      <c r="A24" s="5"/>
      <c r="B24" s="5"/>
      <c r="C24" s="5"/>
      <c r="D24" s="5"/>
      <c r="E24" s="5"/>
      <c r="F24" s="5"/>
      <c r="G24" s="5"/>
      <c r="H24" s="6"/>
      <c r="I24" s="6"/>
      <c r="J24" s="6"/>
      <c r="K24" s="6"/>
      <c r="L24" s="6"/>
      <c r="M24" s="6"/>
      <c r="N24" s="105" t="s">
        <v>69</v>
      </c>
      <c r="O24" s="134">
        <v>20</v>
      </c>
      <c r="P24" s="134">
        <v>107</v>
      </c>
      <c r="Q24" s="134">
        <v>1186</v>
      </c>
      <c r="R24" s="134">
        <v>3505</v>
      </c>
      <c r="S24" s="135">
        <v>291527</v>
      </c>
      <c r="T24" s="45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X24" t="s">
        <v>60</v>
      </c>
      <c r="BY24" s="3">
        <v>132269</v>
      </c>
      <c r="BZ24" s="3">
        <v>149221</v>
      </c>
      <c r="CA24" s="3">
        <v>157681</v>
      </c>
      <c r="CB24" s="3">
        <v>167107</v>
      </c>
      <c r="CC24" s="3">
        <v>186022</v>
      </c>
      <c r="CD24" s="3">
        <v>185425</v>
      </c>
      <c r="CE24" s="3">
        <v>197618</v>
      </c>
      <c r="CF24" s="3">
        <v>222544</v>
      </c>
      <c r="CG24" s="3">
        <v>257372</v>
      </c>
      <c r="CH24" s="3">
        <v>310464</v>
      </c>
      <c r="CI24" s="3">
        <v>270044</v>
      </c>
      <c r="CJ24" s="3">
        <v>228466</v>
      </c>
      <c r="CK24" s="3">
        <v>199198</v>
      </c>
      <c r="CL24" s="3">
        <v>218369</v>
      </c>
      <c r="CM24" s="3">
        <v>245122</v>
      </c>
      <c r="CN24" s="3">
        <v>409289</v>
      </c>
      <c r="CO24" s="3" t="s">
        <v>35</v>
      </c>
    </row>
    <row r="25" spans="1:93" ht="11.25" customHeight="1" thickBot="1">
      <c r="A25" s="5"/>
      <c r="B25" s="5"/>
      <c r="C25" s="5"/>
      <c r="D25" s="5"/>
      <c r="E25" s="5"/>
      <c r="F25" s="5"/>
      <c r="G25" s="5"/>
      <c r="H25" s="6"/>
      <c r="I25" s="6"/>
      <c r="J25" s="6"/>
      <c r="K25" s="6"/>
      <c r="L25" s="6"/>
      <c r="M25" s="6"/>
      <c r="N25" s="108" t="s">
        <v>70</v>
      </c>
      <c r="O25" s="136">
        <v>11</v>
      </c>
      <c r="P25" s="136">
        <v>77</v>
      </c>
      <c r="Q25" s="136">
        <v>1044</v>
      </c>
      <c r="R25" s="136">
        <v>3115</v>
      </c>
      <c r="S25" s="137">
        <v>259281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O25" s="3" t="s">
        <v>35</v>
      </c>
    </row>
    <row r="26" spans="1:93" ht="11.25" customHeight="1" thickBot="1">
      <c r="A26" s="5"/>
      <c r="B26" s="5"/>
      <c r="C26" s="5"/>
      <c r="D26" s="5"/>
      <c r="E26" s="5"/>
      <c r="F26" s="5"/>
      <c r="G26" s="5"/>
      <c r="H26" s="6"/>
      <c r="I26" s="6"/>
      <c r="J26" s="6"/>
      <c r="K26" s="6"/>
      <c r="L26" s="6"/>
      <c r="M26" s="6"/>
      <c r="N26" s="5"/>
      <c r="O26" s="5"/>
      <c r="P26" s="5"/>
      <c r="Q26" s="5"/>
      <c r="R26" s="5"/>
      <c r="S26" s="5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O26" s="3" t="s">
        <v>35</v>
      </c>
    </row>
    <row r="27" spans="1:93" ht="11.25" customHeight="1">
      <c r="A27" s="5"/>
      <c r="B27" s="5"/>
      <c r="C27" s="5"/>
      <c r="D27" s="5"/>
      <c r="E27" s="5"/>
      <c r="F27" s="5"/>
      <c r="G27" s="5"/>
      <c r="H27" s="6"/>
      <c r="I27" s="6"/>
      <c r="J27" s="6"/>
      <c r="K27" s="6"/>
      <c r="L27" s="6"/>
      <c r="M27" s="6"/>
      <c r="N27" s="115" t="s">
        <v>71</v>
      </c>
      <c r="O27" s="116">
        <v>51</v>
      </c>
      <c r="P27" s="116">
        <v>306</v>
      </c>
      <c r="Q27" s="116">
        <v>3518</v>
      </c>
      <c r="R27" s="116">
        <v>10383</v>
      </c>
      <c r="S27" s="117">
        <v>858384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O27" s="3" t="s">
        <v>35</v>
      </c>
    </row>
    <row r="28" spans="1:93" ht="11.25" customHeight="1">
      <c r="A28" s="5"/>
      <c r="B28" s="5"/>
      <c r="C28" s="5"/>
      <c r="D28" s="5"/>
      <c r="E28" s="5"/>
      <c r="F28" s="5"/>
      <c r="G28" s="5"/>
      <c r="H28" s="6"/>
      <c r="I28" s="6"/>
      <c r="J28" s="6"/>
      <c r="K28" s="6"/>
      <c r="L28" s="6"/>
      <c r="M28" s="6"/>
      <c r="N28" s="105" t="s">
        <v>72</v>
      </c>
      <c r="O28" s="9">
        <v>322</v>
      </c>
      <c r="P28" s="9">
        <v>1737</v>
      </c>
      <c r="Q28" s="9">
        <v>17451</v>
      </c>
      <c r="R28" s="9">
        <v>44153</v>
      </c>
      <c r="S28" s="96">
        <v>4335188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CA28" s="3"/>
      <c r="CB28" s="3"/>
      <c r="CC28" s="3"/>
      <c r="CD28" s="3"/>
      <c r="CE28" s="3"/>
      <c r="CF28" s="3"/>
      <c r="CH28" s="3"/>
      <c r="CI28" s="3"/>
      <c r="CJ28" s="3"/>
      <c r="CK28" s="3"/>
      <c r="CL28" s="3"/>
      <c r="CM28" s="3"/>
      <c r="CO28" s="3" t="s">
        <v>35</v>
      </c>
    </row>
    <row r="29" spans="1:93" ht="11.25" customHeight="1">
      <c r="A29" s="5"/>
      <c r="B29" s="5"/>
      <c r="C29" s="5"/>
      <c r="D29" s="5"/>
      <c r="E29" s="5"/>
      <c r="F29" s="5"/>
      <c r="G29" s="5"/>
      <c r="H29" s="6"/>
      <c r="I29" s="6"/>
      <c r="J29" s="6"/>
      <c r="K29" s="6"/>
      <c r="L29" s="6"/>
      <c r="M29" s="6"/>
      <c r="N29" s="105" t="s">
        <v>73</v>
      </c>
      <c r="O29" s="9">
        <v>212</v>
      </c>
      <c r="P29" s="9">
        <v>1058</v>
      </c>
      <c r="Q29" s="9">
        <v>9270</v>
      </c>
      <c r="R29" s="9">
        <v>17315</v>
      </c>
      <c r="S29" s="96">
        <v>1934994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O29" s="3" t="s">
        <v>35</v>
      </c>
    </row>
    <row r="30" spans="1:93" ht="11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105" t="s">
        <v>74</v>
      </c>
      <c r="O30" s="9">
        <v>281</v>
      </c>
      <c r="P30" s="9">
        <v>1500</v>
      </c>
      <c r="Q30" s="9">
        <v>14120</v>
      </c>
      <c r="R30" s="9">
        <v>33999</v>
      </c>
      <c r="S30" s="96">
        <v>3386880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O30" s="3" t="s">
        <v>35</v>
      </c>
    </row>
    <row r="31" spans="1:93" ht="11.25" customHeight="1" thickBo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8" t="s">
        <v>75</v>
      </c>
      <c r="O31" s="97">
        <v>107</v>
      </c>
      <c r="P31" s="97">
        <v>516</v>
      </c>
      <c r="Q31" s="97">
        <v>3913</v>
      </c>
      <c r="R31" s="97">
        <v>7979</v>
      </c>
      <c r="S31" s="98">
        <v>969886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>
        <f>SUM(BY18:CN18)</f>
        <v>0</v>
      </c>
      <c r="BY31">
        <f>SUM(BY17:CN17)</f>
        <v>0</v>
      </c>
      <c r="BZ31">
        <f>SUM(BY21:CN21)</f>
        <v>0</v>
      </c>
      <c r="CA31">
        <f>SUM(BY20:CN20)</f>
        <v>0</v>
      </c>
      <c r="CB31">
        <f>SUM(BY24:CN24)</f>
        <v>0</v>
      </c>
      <c r="CC31">
        <f>SUM(BY23:CN23)</f>
        <v>0</v>
      </c>
      <c r="CF31" t="e">
        <f>MIN(BX34:BX49,BZ34:BZ49,CB34:CB49)</f>
        <v>#DIV/0!</v>
      </c>
      <c r="CG31" t="e">
        <f>MAX(BY34:BY49,CA34:CA49,CC34:CC49)</f>
        <v>#DIV/0!</v>
      </c>
      <c r="CO31" s="3" t="s">
        <v>35</v>
      </c>
    </row>
    <row r="32" spans="1:93" ht="11.25" customHeight="1" thickBo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t="s">
        <v>60</v>
      </c>
      <c r="BY32" t="s">
        <v>62</v>
      </c>
      <c r="BZ32" t="s">
        <v>60</v>
      </c>
      <c r="CA32" t="s">
        <v>62</v>
      </c>
      <c r="CB32" t="s">
        <v>60</v>
      </c>
      <c r="CC32" t="s">
        <v>62</v>
      </c>
      <c r="CF32" t="e">
        <f>-CF31</f>
        <v>#DIV/0!</v>
      </c>
      <c r="CG32" t="e">
        <f>MAX(CF32,CG31)</f>
        <v>#DIV/0!</v>
      </c>
      <c r="CO32" s="3" t="s">
        <v>35</v>
      </c>
    </row>
    <row r="33" spans="1:93" ht="11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237" t="s">
        <v>20</v>
      </c>
      <c r="O33" s="259" t="s">
        <v>76</v>
      </c>
      <c r="P33" s="260"/>
      <c r="Q33" s="260"/>
      <c r="R33" s="260"/>
      <c r="S33" s="261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>
        <v>0</v>
      </c>
      <c r="BX33" t="s">
        <v>77</v>
      </c>
      <c r="BZ33" s="21" t="str">
        <f>R5&amp;"比率"</f>
        <v>比率</v>
      </c>
      <c r="CB33" t="str">
        <f>S5&amp;"比率"</f>
        <v>比率</v>
      </c>
      <c r="CD33" t="s">
        <v>78</v>
      </c>
      <c r="CE33" t="s">
        <v>79</v>
      </c>
      <c r="CF33" t="s">
        <v>80</v>
      </c>
      <c r="CG33" t="s">
        <v>81</v>
      </c>
      <c r="CH33" s="3" t="s">
        <v>35</v>
      </c>
      <c r="CO33" s="3" t="s">
        <v>35</v>
      </c>
    </row>
    <row r="34" spans="1:93" ht="11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238"/>
      <c r="O34" s="100" t="str">
        <f>O5</f>
        <v>１次ｴﾘｱ</v>
      </c>
      <c r="P34" s="100" t="str">
        <f>P5</f>
        <v>２次ｴﾘｱ</v>
      </c>
      <c r="Q34" s="100" t="str">
        <f>Q5</f>
        <v>３次ｴﾘｱ</v>
      </c>
      <c r="R34" s="100" t="s">
        <v>15</v>
      </c>
      <c r="S34" s="103" t="s">
        <v>14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>
        <v>0.55000000000000004</v>
      </c>
      <c r="BX34" t="e">
        <f>(BY16/BX31)*100</f>
        <v>#DIV/0!</v>
      </c>
      <c r="BY34" t="e">
        <f>(BY17/BY31)*100</f>
        <v>#DIV/0!</v>
      </c>
      <c r="BZ34" t="e">
        <f>(BY19/BZ31)*100</f>
        <v>#DIV/0!</v>
      </c>
      <c r="CA34" t="e">
        <f>(BY20/CA31)*100</f>
        <v>#DIV/0!</v>
      </c>
      <c r="CB34" t="e">
        <f>(BY22/CB31)*100</f>
        <v>#DIV/0!</v>
      </c>
      <c r="CC34" t="e">
        <f>(BY23/CC31)*100</f>
        <v>#DIV/0!</v>
      </c>
      <c r="CD34">
        <f>-CE34</f>
        <v>0</v>
      </c>
      <c r="CE34">
        <f>MAX(BY17:CN18)</f>
        <v>0</v>
      </c>
      <c r="CF34" t="e">
        <f>-CG34</f>
        <v>#DIV/0!</v>
      </c>
      <c r="CG34" t="e">
        <f>ROUNDUP(CG32,3)</f>
        <v>#DIV/0!</v>
      </c>
      <c r="CO34" s="3" t="s">
        <v>35</v>
      </c>
    </row>
    <row r="35" spans="1:93" ht="11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109" t="s">
        <v>82</v>
      </c>
      <c r="O35" s="18">
        <v>193</v>
      </c>
      <c r="P35" s="18">
        <v>1086</v>
      </c>
      <c r="Q35" s="112">
        <v>12622</v>
      </c>
      <c r="R35" s="112">
        <v>27876</v>
      </c>
      <c r="S35" s="113">
        <v>3157627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>
        <v>1.6</v>
      </c>
      <c r="BX35" t="e">
        <f>(BZ16/BX31)*100</f>
        <v>#DIV/0!</v>
      </c>
      <c r="BY35" t="e">
        <f>(BZ17/BY31)*100</f>
        <v>#DIV/0!</v>
      </c>
      <c r="BZ35" t="e">
        <f>(BZ19/BZ31)*100</f>
        <v>#DIV/0!</v>
      </c>
      <c r="CA35" t="e">
        <f>(BZ20/CA31)*100</f>
        <v>#DIV/0!</v>
      </c>
      <c r="CB35" t="e">
        <f>(BZ22/CB31)*100</f>
        <v>#DIV/0!</v>
      </c>
      <c r="CC35" t="e">
        <f>(BZ23/CC31)*100</f>
        <v>#DIV/0!</v>
      </c>
      <c r="CO35" s="3" t="s">
        <v>35</v>
      </c>
    </row>
    <row r="36" spans="1:93" ht="11.25" customHeight="1">
      <c r="A36" s="3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05" t="s">
        <v>83</v>
      </c>
      <c r="O36" s="19">
        <v>32</v>
      </c>
      <c r="P36" s="19">
        <v>199</v>
      </c>
      <c r="Q36" s="19">
        <v>3590</v>
      </c>
      <c r="R36" s="19">
        <v>7073</v>
      </c>
      <c r="S36" s="99">
        <v>1072139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6">
        <v>2.6</v>
      </c>
      <c r="BX36" t="e">
        <f>(CA16/BX31)*100</f>
        <v>#DIV/0!</v>
      </c>
      <c r="BY36" t="e">
        <f>(CA17/BY31)*100</f>
        <v>#DIV/0!</v>
      </c>
      <c r="BZ36" t="e">
        <f>(CA19/BZ31)*100</f>
        <v>#DIV/0!</v>
      </c>
      <c r="CA36" t="e">
        <f>(CA20/CA31)*100</f>
        <v>#DIV/0!</v>
      </c>
      <c r="CB36" t="e">
        <f>(CA22/CB31)*100</f>
        <v>#DIV/0!</v>
      </c>
      <c r="CC36" t="e">
        <f>(CA23/CC31)*100</f>
        <v>#DIV/0!</v>
      </c>
      <c r="CO36" s="3" t="s">
        <v>35</v>
      </c>
    </row>
    <row r="37" spans="1:93" ht="11.25" customHeight="1">
      <c r="A37" s="3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5" t="s">
        <v>84</v>
      </c>
      <c r="O37" s="19">
        <v>161</v>
      </c>
      <c r="P37" s="19">
        <v>887</v>
      </c>
      <c r="Q37" s="19">
        <v>9032</v>
      </c>
      <c r="R37" s="19">
        <v>20803</v>
      </c>
      <c r="S37" s="99">
        <v>2085488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6">
        <v>3.8</v>
      </c>
      <c r="BX37" t="e">
        <f>(CB16/BX31)*100</f>
        <v>#DIV/0!</v>
      </c>
      <c r="BY37" t="e">
        <f>(CB17/BY31)*100</f>
        <v>#DIV/0!</v>
      </c>
      <c r="BZ37" t="e">
        <f>(CB19/BZ31)*100</f>
        <v>#DIV/0!</v>
      </c>
      <c r="CA37" t="e">
        <f>(CB20/CA31)*100</f>
        <v>#DIV/0!</v>
      </c>
      <c r="CB37" t="e">
        <f>(CB22/CB31)*100</f>
        <v>#DIV/0!</v>
      </c>
      <c r="CC37" t="e">
        <f>(CB23/CC31)*100</f>
        <v>#DIV/0!</v>
      </c>
      <c r="CO37" s="3" t="s">
        <v>35</v>
      </c>
    </row>
    <row r="38" spans="1:93" ht="11.25" customHeight="1">
      <c r="A38" s="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05" t="s">
        <v>85</v>
      </c>
      <c r="O38" s="19">
        <v>128</v>
      </c>
      <c r="P38" s="19">
        <v>744</v>
      </c>
      <c r="Q38" s="19">
        <v>8163</v>
      </c>
      <c r="R38" s="19">
        <v>18342</v>
      </c>
      <c r="S38" s="99">
        <v>1849525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6">
        <v>5</v>
      </c>
      <c r="BX38" t="e">
        <f>(CC16/BX31)*100</f>
        <v>#DIV/0!</v>
      </c>
      <c r="BY38" t="e">
        <f>(CC17/BY31)*100</f>
        <v>#DIV/0!</v>
      </c>
      <c r="BZ38" t="e">
        <f>(CC19/BZ31)*100</f>
        <v>#DIV/0!</v>
      </c>
      <c r="CA38" t="e">
        <f>(CC20/CA31)*100</f>
        <v>#DIV/0!</v>
      </c>
      <c r="CB38" t="e">
        <f>(CC22/CB31)*100</f>
        <v>#DIV/0!</v>
      </c>
      <c r="CC38" t="e">
        <f>(CC23/CC31)*100</f>
        <v>#DIV/0!</v>
      </c>
      <c r="CO38" s="3" t="s">
        <v>35</v>
      </c>
    </row>
    <row r="39" spans="1:93" ht="11.25" customHeight="1">
      <c r="L39" s="6"/>
      <c r="M39" s="6"/>
      <c r="N39" s="106" t="s">
        <v>86</v>
      </c>
      <c r="O39" s="20">
        <v>44</v>
      </c>
      <c r="P39" s="20">
        <v>249</v>
      </c>
      <c r="Q39" s="20">
        <v>2920</v>
      </c>
      <c r="R39" s="20">
        <v>5840</v>
      </c>
      <c r="S39" s="114">
        <v>650271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6">
        <v>6.1</v>
      </c>
      <c r="BX39" t="e">
        <f>(CD16/BX31)*100</f>
        <v>#DIV/0!</v>
      </c>
      <c r="BY39" t="e">
        <f>(CD17/BY31)*100</f>
        <v>#DIV/0!</v>
      </c>
      <c r="BZ39" t="e">
        <f>(CD19/BZ31)*100</f>
        <v>#DIV/0!</v>
      </c>
      <c r="CA39" t="e">
        <f>(CD20/CA31)*100</f>
        <v>#DIV/0!</v>
      </c>
      <c r="CB39" t="e">
        <f>(CD22/CB31)*100</f>
        <v>#DIV/0!</v>
      </c>
      <c r="CC39" t="e">
        <f>(CD23/CC31)*100</f>
        <v>#DIV/0!</v>
      </c>
      <c r="CO39" s="3" t="s">
        <v>35</v>
      </c>
    </row>
    <row r="40" spans="1:93" ht="11.25" customHeight="1">
      <c r="L40" s="6"/>
      <c r="M40" s="6"/>
      <c r="N40" s="105" t="s">
        <v>87</v>
      </c>
      <c r="O40" s="19">
        <v>64</v>
      </c>
      <c r="P40" s="19">
        <v>370</v>
      </c>
      <c r="Q40" s="19">
        <v>3878</v>
      </c>
      <c r="R40" s="19">
        <v>9761</v>
      </c>
      <c r="S40" s="99">
        <v>911592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6">
        <v>7.2</v>
      </c>
      <c r="BX40" t="e">
        <f>(CE16/BX31)*100</f>
        <v>#DIV/0!</v>
      </c>
      <c r="BY40" t="e">
        <f>(CE17/BY31)*100</f>
        <v>#DIV/0!</v>
      </c>
      <c r="BZ40" t="e">
        <f>(CE19/BZ31)*100</f>
        <v>#DIV/0!</v>
      </c>
      <c r="CA40" t="e">
        <f>(CE20/CA31)*100</f>
        <v>#DIV/0!</v>
      </c>
      <c r="CB40" t="e">
        <f>(CE22/CB31)*100</f>
        <v>#DIV/0!</v>
      </c>
      <c r="CC40" t="e">
        <f>(CE23/CC31)*100</f>
        <v>#DIV/0!</v>
      </c>
      <c r="CO40" s="3" t="s">
        <v>35</v>
      </c>
    </row>
    <row r="41" spans="1:93" ht="11.25" customHeight="1">
      <c r="L41" s="6"/>
      <c r="M41" s="6"/>
      <c r="N41" s="105" t="s">
        <v>88</v>
      </c>
      <c r="O41" s="19">
        <v>11</v>
      </c>
      <c r="P41" s="19">
        <v>71</v>
      </c>
      <c r="Q41" s="19">
        <v>997</v>
      </c>
      <c r="R41" s="19">
        <v>2942</v>
      </c>
      <c r="S41" s="99">
        <v>245976</v>
      </c>
      <c r="T41" s="3"/>
      <c r="U41" s="3"/>
      <c r="BW41" s="6">
        <v>8.4</v>
      </c>
      <c r="BX41" t="e">
        <f>(CF16/BX31)*100</f>
        <v>#DIV/0!</v>
      </c>
      <c r="BY41" t="e">
        <f>(CF17/BY31)*100</f>
        <v>#DIV/0!</v>
      </c>
      <c r="BZ41" t="e">
        <f>(CF19/BZ31)*100</f>
        <v>#DIV/0!</v>
      </c>
      <c r="CA41" t="e">
        <f>(CF20/CA31)*100</f>
        <v>#DIV/0!</v>
      </c>
      <c r="CB41" t="e">
        <f>(CF22/CB31)*100</f>
        <v>#DIV/0!</v>
      </c>
      <c r="CC41" t="e">
        <f>(CF23/CC31)*100</f>
        <v>#DIV/0!</v>
      </c>
      <c r="CO41" s="3" t="s">
        <v>35</v>
      </c>
    </row>
    <row r="42" spans="1:93" ht="11.25" customHeight="1">
      <c r="L42" s="3"/>
      <c r="M42" s="3"/>
      <c r="N42" s="106" t="s">
        <v>89</v>
      </c>
      <c r="O42" s="20">
        <v>109</v>
      </c>
      <c r="P42" s="20">
        <v>574</v>
      </c>
      <c r="Q42" s="20">
        <v>5915</v>
      </c>
      <c r="R42" s="20">
        <v>10950</v>
      </c>
      <c r="S42" s="114">
        <v>1240902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6">
        <v>9.6</v>
      </c>
      <c r="BX42" t="e">
        <f>(CG16/BX31)*100</f>
        <v>#DIV/0!</v>
      </c>
      <c r="BY42" t="e">
        <f>(CG17/BY31)*100</f>
        <v>#DIV/0!</v>
      </c>
      <c r="BZ42" t="e">
        <f>(CG19/BZ31)*100</f>
        <v>#DIV/0!</v>
      </c>
      <c r="CA42" t="e">
        <f>(CG20/CA31)*100</f>
        <v>#DIV/0!</v>
      </c>
      <c r="CB42" t="e">
        <f>(CG22/CB31)*100</f>
        <v>#DIV/0!</v>
      </c>
      <c r="CC42" t="e">
        <f>(CG23/CC31)*100</f>
        <v>#DIV/0!</v>
      </c>
      <c r="CO42" s="3" t="s">
        <v>35</v>
      </c>
    </row>
    <row r="43" spans="1:93" s="52" customFormat="1" ht="11.25" customHeight="1">
      <c r="A43" s="295"/>
      <c r="B43" s="295"/>
      <c r="C43" s="295"/>
      <c r="D43" s="295"/>
      <c r="E43" s="295"/>
      <c r="F43" s="295"/>
      <c r="G43" s="295"/>
      <c r="H43" s="295"/>
      <c r="I43" s="295"/>
      <c r="J43" s="295"/>
      <c r="K43" s="295"/>
      <c r="L43" s="3"/>
      <c r="M43" s="3"/>
      <c r="N43" s="110" t="s">
        <v>90</v>
      </c>
      <c r="O43" s="140">
        <v>180</v>
      </c>
      <c r="P43" s="140">
        <v>961</v>
      </c>
      <c r="Q43" s="140">
        <v>7761</v>
      </c>
      <c r="R43" s="140">
        <v>19270</v>
      </c>
      <c r="S43" s="141">
        <v>2060276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6">
        <v>10.7</v>
      </c>
      <c r="BX43" s="295" t="e">
        <f>(CH16/BX31)*100</f>
        <v>#DIV/0!</v>
      </c>
      <c r="BY43" s="295" t="e">
        <f>(CH17/BY31)*100</f>
        <v>#DIV/0!</v>
      </c>
      <c r="BZ43" s="295" t="e">
        <f>(CH19/BZ31)*100</f>
        <v>#DIV/0!</v>
      </c>
      <c r="CA43" s="295" t="e">
        <f>(CH20/CA31)*100</f>
        <v>#DIV/0!</v>
      </c>
      <c r="CB43" s="295" t="e">
        <f>(CH22/CB31)*100</f>
        <v>#DIV/0!</v>
      </c>
      <c r="CC43" s="295" t="e">
        <f>(CH23/CC31)*100</f>
        <v>#DIV/0!</v>
      </c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3" t="s">
        <v>35</v>
      </c>
    </row>
    <row r="44" spans="1:93" s="52" customFormat="1" ht="11.25" customHeight="1" thickBot="1">
      <c r="A44" s="295"/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3"/>
      <c r="M44" s="3"/>
      <c r="N44" s="111" t="s">
        <v>91</v>
      </c>
      <c r="O44" s="142">
        <v>7</v>
      </c>
      <c r="P44" s="142">
        <v>77</v>
      </c>
      <c r="Q44" s="142">
        <v>1784</v>
      </c>
      <c r="R44" s="142">
        <v>5784</v>
      </c>
      <c r="S44" s="143">
        <v>849496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6">
        <v>11.8</v>
      </c>
      <c r="BX44" s="295" t="e">
        <f>(CI16/BX31)*100</f>
        <v>#DIV/0!</v>
      </c>
      <c r="BY44" s="295" t="e">
        <f>(CI17/BY31)*100</f>
        <v>#DIV/0!</v>
      </c>
      <c r="BZ44" s="295" t="e">
        <f>(CI19/BZ31)*100</f>
        <v>#DIV/0!</v>
      </c>
      <c r="CA44" s="295" t="e">
        <f>(CI20/CA31)*100</f>
        <v>#DIV/0!</v>
      </c>
      <c r="CB44" s="295" t="e">
        <f>(CI22/CB31)*100</f>
        <v>#DIV/0!</v>
      </c>
      <c r="CC44" s="295" t="e">
        <f>(CI23/CC31)*100</f>
        <v>#DIV/0!</v>
      </c>
      <c r="CD44" s="295"/>
      <c r="CE44" s="295"/>
      <c r="CF44" s="295"/>
      <c r="CG44" s="295"/>
      <c r="CH44" s="295"/>
      <c r="CI44" s="295"/>
      <c r="CJ44" s="295"/>
      <c r="CK44" s="295"/>
      <c r="CL44" s="295"/>
      <c r="CM44" s="295"/>
      <c r="CN44" s="295"/>
      <c r="CO44" s="3" t="s">
        <v>35</v>
      </c>
    </row>
    <row r="45" spans="1:93" s="52" customFormat="1" ht="11.25" customHeight="1">
      <c r="A45" s="295"/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3"/>
      <c r="M45" s="3"/>
      <c r="N45" s="3"/>
      <c r="O45" s="3"/>
      <c r="P45" s="3"/>
      <c r="Q45" s="3"/>
      <c r="R45" s="3"/>
      <c r="S45" s="3"/>
      <c r="T45" s="15"/>
      <c r="U45" s="3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>
        <v>12.9</v>
      </c>
      <c r="BX45" s="295" t="e">
        <f>(CJ16/BX31)*100</f>
        <v>#DIV/0!</v>
      </c>
      <c r="BY45" s="295" t="e">
        <f>(CJ17/BY31)*100</f>
        <v>#DIV/0!</v>
      </c>
      <c r="BZ45" s="295" t="e">
        <f>(CJ19/BZ31)*100</f>
        <v>#DIV/0!</v>
      </c>
      <c r="CA45" s="295" t="e">
        <f>(CJ20/CA31)*100</f>
        <v>#DIV/0!</v>
      </c>
      <c r="CB45" s="295" t="e">
        <f>(CJ22/CB31)*100</f>
        <v>#DIV/0!</v>
      </c>
      <c r="CC45" s="295" t="e">
        <f>(CJ23/CC31)*100</f>
        <v>#DIV/0!</v>
      </c>
      <c r="CD45" s="295"/>
      <c r="CE45" s="295"/>
      <c r="CF45" s="295"/>
      <c r="CG45" s="295"/>
      <c r="CH45" s="295"/>
      <c r="CI45" s="295"/>
      <c r="CJ45" s="295"/>
      <c r="CK45" s="295"/>
      <c r="CL45" s="295"/>
      <c r="CM45" s="295"/>
      <c r="CN45" s="295"/>
      <c r="CO45" s="3" t="s">
        <v>35</v>
      </c>
    </row>
    <row r="46" spans="1:93" s="52" customFormat="1" ht="11.25" customHeight="1">
      <c r="A46" s="295"/>
      <c r="B46" s="295"/>
      <c r="C46" s="295"/>
      <c r="D46" s="295"/>
      <c r="E46" s="295"/>
      <c r="F46" s="295"/>
      <c r="G46" s="295"/>
      <c r="H46" s="295"/>
      <c r="I46" s="295"/>
      <c r="J46" s="295"/>
      <c r="K46" s="295"/>
      <c r="L46" s="3"/>
      <c r="M46" s="3"/>
      <c r="N46" s="3"/>
      <c r="O46" s="3"/>
      <c r="P46" s="3"/>
      <c r="Q46" s="3"/>
      <c r="R46" s="3"/>
      <c r="S46" s="15" t="s">
        <v>92</v>
      </c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295"/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  <c r="BN46" s="295"/>
      <c r="BO46" s="295"/>
      <c r="BP46" s="295"/>
      <c r="BQ46" s="295"/>
      <c r="BR46" s="295"/>
      <c r="BS46" s="295"/>
      <c r="BT46" s="295"/>
      <c r="BU46" s="295"/>
      <c r="BV46" s="295"/>
      <c r="BW46" s="6">
        <v>14</v>
      </c>
      <c r="BX46" s="295" t="e">
        <f>(CK16/BX31)*100</f>
        <v>#DIV/0!</v>
      </c>
      <c r="BY46" s="295" t="e">
        <f>(CK17/BY31)*100</f>
        <v>#DIV/0!</v>
      </c>
      <c r="BZ46" s="295" t="e">
        <f>(CK19/BZ31)*100</f>
        <v>#DIV/0!</v>
      </c>
      <c r="CA46" s="295" t="e">
        <f>(CK20/CA31)*100</f>
        <v>#DIV/0!</v>
      </c>
      <c r="CB46" s="295" t="e">
        <f>(CK22/CB31)*100</f>
        <v>#DIV/0!</v>
      </c>
      <c r="CC46" s="295" t="e">
        <f>(CK23/CC31)*100</f>
        <v>#DIV/0!</v>
      </c>
      <c r="CD46" s="295"/>
      <c r="CE46" s="295"/>
      <c r="CF46" s="295"/>
      <c r="CG46" s="295"/>
      <c r="CH46" s="295"/>
      <c r="CI46" s="295"/>
      <c r="CJ46" s="295"/>
      <c r="CK46" s="295"/>
      <c r="CL46" s="295"/>
      <c r="CM46" s="295"/>
      <c r="CN46" s="295"/>
      <c r="CO46" s="3" t="s">
        <v>35</v>
      </c>
    </row>
    <row r="47" spans="1:93" s="52" customFormat="1" ht="11.25" customHeight="1">
      <c r="A47" s="295"/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3"/>
      <c r="M47" s="3"/>
      <c r="N47" s="3"/>
      <c r="O47" s="3"/>
      <c r="P47" s="3"/>
      <c r="Q47" s="3"/>
      <c r="R47" s="3"/>
      <c r="S47" s="23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95"/>
      <c r="BO47" s="295"/>
      <c r="BP47" s="295"/>
      <c r="BQ47" s="295"/>
      <c r="BR47" s="295"/>
      <c r="BS47" s="295"/>
      <c r="BT47" s="295"/>
      <c r="BU47" s="295"/>
      <c r="BV47" s="295"/>
      <c r="BW47" s="6">
        <v>15.2</v>
      </c>
      <c r="BX47" s="295" t="e">
        <f>(CL16/BX31)*100</f>
        <v>#DIV/0!</v>
      </c>
      <c r="BY47" s="295" t="e">
        <f>(CL17/BY31)*100</f>
        <v>#DIV/0!</v>
      </c>
      <c r="BZ47" s="295" t="e">
        <f>(CL19/BZ31)*100</f>
        <v>#DIV/0!</v>
      </c>
      <c r="CA47" s="295" t="e">
        <f>(CL20/CA31)*100</f>
        <v>#DIV/0!</v>
      </c>
      <c r="CB47" s="295" t="e">
        <f>(CL22/CB31)*100</f>
        <v>#DIV/0!</v>
      </c>
      <c r="CC47" s="295" t="e">
        <f>(CL23/CC31)*100</f>
        <v>#DIV/0!</v>
      </c>
      <c r="CD47" s="295"/>
      <c r="CE47" s="295"/>
      <c r="CF47" s="295"/>
      <c r="CG47" s="295"/>
      <c r="CH47" s="295"/>
      <c r="CI47" s="295"/>
      <c r="CJ47" s="295"/>
      <c r="CK47" s="295"/>
      <c r="CL47" s="295"/>
      <c r="CM47" s="295"/>
      <c r="CN47" s="295"/>
      <c r="CO47" s="3" t="s">
        <v>35</v>
      </c>
    </row>
    <row r="48" spans="1:93" s="43" customFormat="1" ht="11.25" customHeight="1">
      <c r="L48" s="42"/>
      <c r="M48" s="42"/>
      <c r="N48" s="42"/>
      <c r="O48" s="42"/>
      <c r="P48" s="42"/>
      <c r="Q48" s="42"/>
      <c r="R48" s="42"/>
      <c r="S48" s="42"/>
      <c r="BW48" s="41">
        <v>16.399999999999999</v>
      </c>
      <c r="BX48" s="43" t="e">
        <f>(CM16/BX31)*100</f>
        <v>#DIV/0!</v>
      </c>
      <c r="BY48" s="43" t="e">
        <f>(CM17/BY31)*100</f>
        <v>#DIV/0!</v>
      </c>
      <c r="BZ48" s="43" t="e">
        <f>(CM19/BZ31)*100</f>
        <v>#DIV/0!</v>
      </c>
      <c r="CA48" s="43" t="e">
        <f>(CM20/CA31)*100</f>
        <v>#DIV/0!</v>
      </c>
      <c r="CB48" s="43" t="e">
        <f>(CM22/CB31)*100</f>
        <v>#DIV/0!</v>
      </c>
      <c r="CC48" s="43" t="e">
        <f>(CM23/CC31)*100</f>
        <v>#DIV/0!</v>
      </c>
      <c r="CO48" s="3" t="s">
        <v>35</v>
      </c>
    </row>
    <row r="49" spans="12:81" s="43" customFormat="1" ht="11.25" customHeight="1">
      <c r="L49" s="42"/>
      <c r="M49" s="42"/>
      <c r="N49" s="42"/>
      <c r="O49" s="42"/>
      <c r="P49" s="42"/>
      <c r="Q49" s="42"/>
      <c r="R49" s="42"/>
      <c r="S49" s="42"/>
      <c r="BW49" s="41">
        <v>17.100000000000001</v>
      </c>
      <c r="BX49" s="43" t="e">
        <f>(CN16/BX31)*100</f>
        <v>#DIV/0!</v>
      </c>
      <c r="BY49" s="43" t="e">
        <f>(CN17/BY31)*100</f>
        <v>#DIV/0!</v>
      </c>
      <c r="BZ49" s="43" t="e">
        <f>(CN19/BZ31)*100</f>
        <v>#DIV/0!</v>
      </c>
      <c r="CA49" s="43" t="e">
        <f>(CN20/CA31)*100</f>
        <v>#DIV/0!</v>
      </c>
      <c r="CB49" s="43" t="e">
        <f>(CN22/CB31)*100</f>
        <v>#DIV/0!</v>
      </c>
      <c r="CC49" s="43" t="e">
        <f>(CN23/CC31)*100</f>
        <v>#DIV/0!</v>
      </c>
    </row>
    <row r="50" spans="12:81" ht="11.25" customHeight="1">
      <c r="L50" s="3"/>
      <c r="M50" s="3"/>
      <c r="N50" s="3"/>
      <c r="O50" s="3"/>
      <c r="P50" s="3"/>
      <c r="Q50" s="3"/>
      <c r="R50" s="3"/>
      <c r="S50" s="3"/>
    </row>
    <row r="51" spans="12:81" ht="11.25" customHeight="1">
      <c r="L51" s="3"/>
      <c r="M51" s="3"/>
      <c r="N51" s="3"/>
      <c r="O51" s="3"/>
      <c r="P51" s="3"/>
      <c r="Q51" s="3"/>
      <c r="R51" s="3"/>
      <c r="S51" s="3"/>
    </row>
    <row r="52" spans="12:81" ht="11.25" customHeight="1">
      <c r="L52" s="3"/>
      <c r="M52" s="3"/>
      <c r="N52" s="3"/>
      <c r="O52" s="3"/>
      <c r="P52" s="3"/>
      <c r="Q52" s="3"/>
      <c r="R52" s="3"/>
      <c r="S52" s="3"/>
    </row>
    <row r="53" spans="12:81" ht="11.25" customHeight="1">
      <c r="L53" s="3"/>
      <c r="M53" s="3"/>
      <c r="N53" s="3"/>
      <c r="O53" s="3"/>
      <c r="P53" s="3"/>
      <c r="Q53" s="3"/>
      <c r="R53" s="3"/>
      <c r="S53" s="3"/>
    </row>
    <row r="54" spans="12:81" ht="11.25" customHeight="1">
      <c r="L54" s="3"/>
      <c r="M54" s="3"/>
      <c r="N54" s="3"/>
      <c r="O54" s="3"/>
      <c r="P54" s="3"/>
      <c r="Q54" s="3"/>
      <c r="R54" s="3"/>
      <c r="S54" s="3"/>
    </row>
    <row r="55" spans="12:81" ht="11.25" customHeight="1">
      <c r="L55" s="3"/>
      <c r="M55" s="3"/>
      <c r="N55" s="3"/>
      <c r="O55" s="3"/>
      <c r="P55" s="3"/>
      <c r="Q55" s="3"/>
      <c r="R55" s="3"/>
      <c r="S55" s="3"/>
    </row>
    <row r="56" spans="12:81" ht="11.25" customHeight="1">
      <c r="L56" s="3"/>
      <c r="M56" s="3"/>
      <c r="N56" s="3"/>
      <c r="O56" s="3"/>
      <c r="P56" s="3"/>
      <c r="Q56" s="3"/>
      <c r="R56" s="3"/>
      <c r="S56" s="3"/>
    </row>
    <row r="57" spans="12:81" ht="11.25" customHeight="1">
      <c r="L57" s="3"/>
      <c r="M57" s="3"/>
      <c r="N57" s="3"/>
      <c r="O57" s="3"/>
      <c r="P57" s="3"/>
      <c r="Q57" s="3"/>
      <c r="R57" s="3"/>
      <c r="S57" s="3"/>
    </row>
    <row r="58" spans="12:81" ht="11.25" customHeight="1">
      <c r="L58" s="3"/>
      <c r="M58" s="3"/>
      <c r="N58" s="3"/>
      <c r="O58" s="3"/>
      <c r="P58" s="3"/>
      <c r="Q58" s="3"/>
      <c r="R58" s="3"/>
      <c r="S58" s="3"/>
    </row>
    <row r="59" spans="12:81" ht="11.25" customHeight="1">
      <c r="L59" s="3"/>
      <c r="M59" s="3"/>
      <c r="N59" s="3"/>
      <c r="O59" s="3"/>
      <c r="P59" s="3"/>
      <c r="Q59" s="3"/>
      <c r="R59" s="3"/>
      <c r="S59" s="3"/>
    </row>
    <row r="60" spans="12:81" ht="11.25" customHeight="1">
      <c r="L60" s="3"/>
      <c r="M60" s="3"/>
      <c r="N60" s="3"/>
      <c r="O60" s="3"/>
      <c r="P60" s="3"/>
      <c r="Q60" s="3"/>
      <c r="R60" s="3"/>
      <c r="S60" s="3"/>
    </row>
    <row r="61" spans="12:81" ht="11.25" customHeight="1">
      <c r="L61" s="3"/>
      <c r="M61" s="3"/>
      <c r="N61" s="3"/>
      <c r="O61" s="3"/>
      <c r="P61" s="3"/>
      <c r="Q61" s="3"/>
      <c r="R61" s="3"/>
      <c r="S61" s="3"/>
    </row>
    <row r="62" spans="12:81" ht="11.25" customHeight="1">
      <c r="L62" s="3"/>
      <c r="M62" s="3"/>
      <c r="N62" s="3"/>
      <c r="O62" s="3"/>
      <c r="P62" s="3"/>
      <c r="Q62" s="3"/>
      <c r="R62" s="3"/>
      <c r="S62" s="3"/>
    </row>
    <row r="63" spans="12:81" ht="11.25" customHeight="1">
      <c r="L63" s="3"/>
      <c r="M63" s="3"/>
      <c r="N63" s="3"/>
      <c r="O63" s="3"/>
      <c r="P63" s="3"/>
      <c r="Q63" s="3"/>
      <c r="R63" s="3"/>
      <c r="S63" s="3"/>
    </row>
    <row r="64" spans="12:81" ht="11.25" customHeight="1">
      <c r="L64" s="3"/>
      <c r="M64" s="3"/>
      <c r="N64" s="3"/>
      <c r="O64" s="3"/>
      <c r="P64" s="3"/>
      <c r="Q64" s="3"/>
      <c r="R64" s="3"/>
      <c r="S64" s="3"/>
    </row>
    <row r="65" spans="12:19" ht="11.25" customHeight="1">
      <c r="L65" s="3"/>
      <c r="M65" s="3"/>
      <c r="N65" s="3"/>
      <c r="O65" s="3"/>
      <c r="P65" s="3"/>
      <c r="Q65" s="3"/>
      <c r="R65" s="3"/>
      <c r="S65" s="3"/>
    </row>
    <row r="66" spans="12:19" ht="11.25" customHeight="1">
      <c r="L66" s="3"/>
      <c r="M66" s="3"/>
      <c r="N66" s="3"/>
      <c r="O66" s="3"/>
      <c r="P66" s="3"/>
      <c r="Q66" s="3"/>
      <c r="R66" s="3"/>
      <c r="S66" s="3"/>
    </row>
    <row r="67" spans="12:19" ht="11.25" customHeight="1">
      <c r="L67" s="3"/>
      <c r="M67" s="3"/>
      <c r="N67" s="3"/>
      <c r="O67" s="3"/>
      <c r="P67" s="3"/>
      <c r="Q67" s="3"/>
      <c r="R67" s="3"/>
      <c r="S67" s="3"/>
    </row>
    <row r="68" spans="12:19" ht="11.25" customHeight="1">
      <c r="L68" s="3"/>
      <c r="M68" s="3"/>
      <c r="N68" s="3"/>
      <c r="O68" s="3"/>
      <c r="P68" s="3"/>
      <c r="Q68" s="3"/>
      <c r="R68" s="3"/>
      <c r="S68" s="3"/>
    </row>
    <row r="69" spans="12:19" ht="11.25" customHeight="1">
      <c r="L69" s="3"/>
      <c r="M69" s="3"/>
      <c r="N69" s="3"/>
      <c r="O69" s="3"/>
      <c r="P69" s="3"/>
      <c r="Q69" s="3"/>
      <c r="R69" s="3"/>
      <c r="S69" s="3"/>
    </row>
  </sheetData>
  <mergeCells count="5">
    <mergeCell ref="O33:S33"/>
    <mergeCell ref="O4:S4"/>
    <mergeCell ref="D6:F6"/>
    <mergeCell ref="D21:F21"/>
    <mergeCell ref="N4:N5"/>
  </mergeCells>
  <phoneticPr fontId="3"/>
  <pageMargins left="0.59055118110236227" right="0.59055118110236227" top="0.59055118110236227" bottom="0.59055118110236227" header="0.51181102362204722" footer="0.51181102362204722"/>
  <pageSetup paperSize="9" scale="95" orientation="landscape" verticalDpi="300" r:id="rId1"/>
  <headerFooter alignWithMargins="0">
    <oddHeader>&amp;C&amp;18&amp;A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59"/>
  <sheetViews>
    <sheetView workbookViewId="0"/>
  </sheetViews>
  <sheetFormatPr defaultRowHeight="13.35"/>
  <cols>
    <col min="1" max="66" width="2" customWidth="1" collapsed="1"/>
  </cols>
  <sheetData>
    <row r="1" spans="1:65" ht="9" customHeight="1"/>
    <row r="2" spans="1:65" ht="13.5" customHeight="1"/>
    <row r="3" spans="1:65" ht="8.25" customHeight="1"/>
    <row r="4" spans="1:65" ht="13.5" customHeight="1">
      <c r="A4" s="220"/>
      <c r="B4" s="220"/>
      <c r="C4" s="220"/>
      <c r="D4" s="220"/>
      <c r="E4" s="220"/>
      <c r="F4" s="220"/>
      <c r="G4" s="220"/>
      <c r="H4" s="220"/>
      <c r="I4" s="220"/>
      <c r="J4" s="221"/>
      <c r="K4" s="221"/>
      <c r="L4" s="221"/>
      <c r="M4" s="221"/>
      <c r="N4" s="221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</row>
    <row r="5" spans="1:65" ht="13.5" customHeight="1">
      <c r="A5" s="220"/>
      <c r="B5" s="220"/>
      <c r="C5" s="220"/>
      <c r="D5" s="220"/>
      <c r="E5" s="220"/>
      <c r="F5" s="220"/>
      <c r="G5" s="220"/>
      <c r="H5" s="220"/>
      <c r="I5" s="220"/>
      <c r="J5" s="222"/>
      <c r="K5" s="222"/>
      <c r="L5" s="222"/>
      <c r="M5" s="222"/>
      <c r="N5" s="223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</row>
    <row r="6" spans="1:65" ht="13.5" customHeight="1">
      <c r="A6" s="220"/>
      <c r="B6" s="220"/>
      <c r="C6" s="220"/>
      <c r="D6" s="220"/>
      <c r="E6" s="220"/>
      <c r="F6" s="220"/>
      <c r="G6" s="220"/>
      <c r="H6" s="220"/>
      <c r="I6" s="220"/>
      <c r="J6" s="224"/>
      <c r="K6" s="223"/>
      <c r="L6" s="223"/>
      <c r="M6" s="223"/>
      <c r="N6" s="223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</row>
    <row r="7" spans="1:65" ht="13.5" customHeight="1">
      <c r="A7" s="220"/>
      <c r="B7" s="220"/>
      <c r="C7" s="220"/>
      <c r="D7" s="220"/>
      <c r="E7" s="220"/>
      <c r="F7" s="220"/>
      <c r="G7" s="220"/>
      <c r="H7" s="220"/>
      <c r="I7" s="220"/>
      <c r="J7" s="224"/>
      <c r="K7" s="223"/>
      <c r="L7" s="223"/>
      <c r="M7" s="223"/>
      <c r="N7" s="223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</row>
    <row r="8" spans="1:65" ht="13.5" customHeight="1">
      <c r="A8" s="220"/>
      <c r="B8" s="220"/>
      <c r="C8" s="220"/>
      <c r="D8" s="220"/>
      <c r="E8" s="220"/>
      <c r="F8" s="220"/>
      <c r="G8" s="220"/>
      <c r="H8" s="220"/>
      <c r="I8" s="220"/>
      <c r="J8" s="224"/>
      <c r="K8" s="223"/>
      <c r="L8" s="223"/>
      <c r="M8" s="223"/>
      <c r="N8" s="223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</row>
    <row r="9" spans="1:65" ht="13.5" customHeight="1">
      <c r="A9" s="220"/>
      <c r="B9" s="220"/>
      <c r="C9" s="220"/>
      <c r="D9" s="220"/>
      <c r="E9" s="220"/>
      <c r="F9" s="220"/>
      <c r="G9" s="220"/>
      <c r="H9" s="220"/>
      <c r="I9" s="220"/>
      <c r="J9" s="224"/>
      <c r="K9" s="223"/>
      <c r="L9" s="223"/>
      <c r="M9" s="223"/>
      <c r="N9" s="223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</row>
    <row r="10" spans="1:65" ht="13.5" customHeight="1">
      <c r="A10" s="220"/>
      <c r="B10" s="220"/>
      <c r="C10" s="220"/>
      <c r="D10" s="220"/>
      <c r="E10" s="220"/>
      <c r="F10" s="220"/>
      <c r="G10" s="220"/>
      <c r="H10" s="220"/>
      <c r="I10" s="220"/>
      <c r="J10" s="224"/>
      <c r="K10" s="223"/>
      <c r="L10" s="223"/>
      <c r="M10" s="223"/>
      <c r="N10" s="223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</row>
    <row r="11" spans="1:65" ht="13.5" customHeight="1">
      <c r="A11" s="220"/>
      <c r="B11" s="220"/>
      <c r="C11" s="220"/>
      <c r="D11" s="220"/>
      <c r="E11" s="220"/>
      <c r="F11" s="220"/>
      <c r="G11" s="220"/>
      <c r="H11" s="220"/>
      <c r="I11" s="220"/>
      <c r="J11" s="222"/>
      <c r="K11" s="222"/>
      <c r="L11" s="222"/>
      <c r="M11" s="222"/>
      <c r="N11" s="223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</row>
    <row r="12" spans="1:65" ht="13.5" customHeight="1">
      <c r="A12" s="220"/>
      <c r="B12" s="220"/>
      <c r="C12" s="220"/>
      <c r="D12" s="220"/>
      <c r="E12" s="220"/>
      <c r="F12" s="220"/>
      <c r="G12" s="220"/>
      <c r="H12" s="220"/>
      <c r="I12" s="220"/>
      <c r="J12" s="224"/>
      <c r="K12" s="223"/>
      <c r="L12" s="223"/>
      <c r="M12" s="223"/>
      <c r="N12" s="223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</row>
    <row r="13" spans="1:65" ht="13.5" customHeight="1">
      <c r="A13" s="220"/>
      <c r="B13" s="220"/>
      <c r="C13" s="220"/>
      <c r="D13" s="220"/>
      <c r="E13" s="220"/>
      <c r="F13" s="220"/>
      <c r="G13" s="220"/>
      <c r="H13" s="220"/>
      <c r="I13" s="220"/>
      <c r="J13" s="224"/>
      <c r="K13" s="223"/>
      <c r="L13" s="223"/>
      <c r="M13" s="223"/>
      <c r="N13" s="223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</row>
    <row r="14" spans="1:65" ht="13.5" customHeight="1">
      <c r="A14" s="220"/>
      <c r="B14" s="220"/>
      <c r="C14" s="220"/>
      <c r="D14" s="220"/>
      <c r="E14" s="220"/>
      <c r="F14" s="220"/>
      <c r="G14" s="220"/>
      <c r="H14" s="220"/>
      <c r="I14" s="220"/>
      <c r="J14" s="224"/>
      <c r="K14" s="223"/>
      <c r="L14" s="223"/>
      <c r="M14" s="223"/>
      <c r="N14" s="223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</row>
    <row r="15" spans="1:65" ht="13.5" customHeight="1">
      <c r="A15" s="220"/>
      <c r="B15" s="220"/>
      <c r="C15" s="220"/>
      <c r="D15" s="220"/>
      <c r="E15" s="220"/>
      <c r="F15" s="220"/>
      <c r="G15" s="220"/>
      <c r="H15" s="220"/>
      <c r="I15" s="220"/>
      <c r="J15" s="224"/>
      <c r="K15" s="223"/>
      <c r="L15" s="223"/>
      <c r="M15" s="223"/>
      <c r="N15" s="223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</row>
    <row r="16" spans="1:65" ht="13.5" customHeight="1">
      <c r="A16" s="220"/>
      <c r="B16" s="220"/>
      <c r="C16" s="220"/>
      <c r="D16" s="220"/>
      <c r="E16" s="220"/>
      <c r="F16" s="220"/>
      <c r="G16" s="220"/>
      <c r="H16" s="220"/>
      <c r="I16" s="220"/>
      <c r="J16" s="224"/>
      <c r="K16" s="223"/>
      <c r="L16" s="223"/>
      <c r="M16" s="223"/>
      <c r="N16" s="223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</row>
    <row r="17" spans="1:65" ht="13.5" customHeight="1">
      <c r="A17" s="220"/>
      <c r="B17" s="220"/>
      <c r="C17" s="220"/>
      <c r="D17" s="220"/>
      <c r="E17" s="220"/>
      <c r="F17" s="220"/>
      <c r="G17" s="220"/>
      <c r="H17" s="220"/>
      <c r="I17" s="220"/>
      <c r="J17" s="224"/>
      <c r="K17" s="223"/>
      <c r="L17" s="223"/>
      <c r="M17" s="223"/>
      <c r="N17" s="223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</row>
    <row r="18" spans="1:65" ht="13.5" customHeight="1">
      <c r="A18" s="220"/>
      <c r="B18" s="220"/>
      <c r="C18" s="220"/>
      <c r="D18" s="220"/>
      <c r="E18" s="220"/>
      <c r="F18" s="220"/>
      <c r="G18" s="220"/>
      <c r="H18" s="220"/>
      <c r="I18" s="220"/>
      <c r="J18" s="224"/>
      <c r="K18" s="223"/>
      <c r="L18" s="223"/>
      <c r="M18" s="223"/>
      <c r="N18" s="223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</row>
    <row r="19" spans="1:65" ht="13.5" customHeight="1">
      <c r="A19" s="220"/>
      <c r="B19" s="220"/>
      <c r="C19" s="220"/>
      <c r="D19" s="220"/>
      <c r="E19" s="220"/>
      <c r="F19" s="220"/>
      <c r="G19" s="220"/>
      <c r="H19" s="220"/>
      <c r="I19" s="220"/>
      <c r="J19" s="224"/>
      <c r="K19" s="223"/>
      <c r="L19" s="223"/>
      <c r="M19" s="223"/>
      <c r="N19" s="223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</row>
    <row r="20" spans="1:65" ht="13.5" customHeight="1">
      <c r="A20" s="220"/>
      <c r="B20" s="220"/>
      <c r="C20" s="220"/>
      <c r="D20" s="220"/>
      <c r="E20" s="220"/>
      <c r="F20" s="220"/>
      <c r="G20" s="220"/>
      <c r="H20" s="220"/>
      <c r="I20" s="220"/>
      <c r="J20" s="224"/>
      <c r="K20" s="223"/>
      <c r="L20" s="223"/>
      <c r="M20" s="223"/>
      <c r="N20" s="223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</row>
    <row r="21" spans="1:65" ht="13.5" customHeight="1">
      <c r="A21" s="220"/>
      <c r="B21" s="220"/>
      <c r="C21" s="220"/>
      <c r="D21" s="220"/>
      <c r="E21" s="220"/>
      <c r="F21" s="220"/>
      <c r="G21" s="220"/>
      <c r="H21" s="220"/>
      <c r="I21" s="220"/>
      <c r="J21" s="225"/>
      <c r="K21" s="225"/>
      <c r="L21" s="225"/>
      <c r="M21" s="225"/>
      <c r="N21" s="223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</row>
    <row r="22" spans="1:65" ht="13.5" customHeight="1">
      <c r="A22" s="220"/>
      <c r="B22" s="220"/>
      <c r="C22" s="220"/>
      <c r="D22" s="220"/>
      <c r="E22" s="220"/>
      <c r="F22" s="220"/>
      <c r="G22" s="220"/>
      <c r="H22" s="220"/>
      <c r="I22" s="220"/>
      <c r="J22" s="224"/>
      <c r="K22" s="223"/>
      <c r="L22" s="223"/>
      <c r="M22" s="223"/>
      <c r="N22" s="223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</row>
    <row r="23" spans="1:65" ht="13.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4"/>
      <c r="K23" s="223"/>
      <c r="L23" s="223"/>
      <c r="M23" s="223"/>
      <c r="N23" s="223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</row>
    <row r="24" spans="1:65" ht="13.5" customHeight="1">
      <c r="A24" s="220"/>
      <c r="B24" s="220"/>
      <c r="C24" s="220"/>
      <c r="D24" s="220"/>
      <c r="E24" s="220"/>
      <c r="F24" s="220"/>
      <c r="G24" s="220"/>
      <c r="H24" s="220"/>
      <c r="I24" s="220"/>
      <c r="J24" s="224"/>
      <c r="K24" s="223"/>
      <c r="L24" s="223"/>
      <c r="M24" s="223"/>
      <c r="N24" s="223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</row>
    <row r="25" spans="1:65" ht="13.5" customHeight="1">
      <c r="A25" s="220"/>
      <c r="B25" s="220"/>
      <c r="C25" s="220"/>
      <c r="D25" s="220"/>
      <c r="E25" s="220"/>
      <c r="F25" s="220"/>
      <c r="G25" s="220"/>
      <c r="H25" s="220"/>
      <c r="I25" s="220"/>
      <c r="J25" s="224"/>
      <c r="K25" s="223"/>
      <c r="L25" s="223"/>
      <c r="M25" s="223"/>
      <c r="N25" s="223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</row>
    <row r="26" spans="1:65" ht="13.5" customHeight="1">
      <c r="A26" s="220"/>
      <c r="B26" s="220"/>
      <c r="C26" s="220"/>
      <c r="D26" s="220"/>
      <c r="E26" s="220"/>
      <c r="F26" s="220"/>
      <c r="G26" s="220"/>
      <c r="H26" s="220"/>
      <c r="I26" s="220"/>
      <c r="J26" s="224"/>
      <c r="K26" s="223"/>
      <c r="L26" s="223"/>
      <c r="M26" s="223"/>
      <c r="N26" s="223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</row>
    <row r="27" spans="1:65" ht="13.5" customHeight="1">
      <c r="A27" s="220"/>
      <c r="B27" s="220"/>
      <c r="C27" s="220"/>
      <c r="D27" s="220"/>
      <c r="E27" s="220"/>
      <c r="F27" s="220"/>
      <c r="G27" s="220"/>
      <c r="H27" s="220"/>
      <c r="I27" s="220"/>
      <c r="J27" s="224"/>
      <c r="K27" s="223"/>
      <c r="L27" s="223"/>
      <c r="M27" s="223"/>
      <c r="N27" s="223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</row>
    <row r="28" spans="1:65" ht="13.5" customHeight="1">
      <c r="A28" s="220"/>
      <c r="B28" s="220"/>
      <c r="C28" s="220"/>
      <c r="D28" s="220"/>
      <c r="E28" s="220"/>
      <c r="F28" s="220"/>
      <c r="G28" s="220"/>
      <c r="H28" s="220"/>
      <c r="I28" s="220"/>
      <c r="J28" s="224"/>
      <c r="K28" s="223"/>
      <c r="L28" s="223"/>
      <c r="M28" s="223"/>
      <c r="N28" s="223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</row>
    <row r="29" spans="1:65" ht="13.5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4"/>
      <c r="K29" s="223"/>
      <c r="L29" s="223"/>
      <c r="M29" s="223"/>
      <c r="N29" s="223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</row>
    <row r="30" spans="1:65" ht="13.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4"/>
      <c r="K30" s="223"/>
      <c r="L30" s="223"/>
      <c r="M30" s="223"/>
      <c r="N30" s="223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</row>
    <row r="31" spans="1:65" ht="13.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4"/>
      <c r="K31" s="223"/>
      <c r="L31" s="223"/>
      <c r="M31" s="223"/>
      <c r="N31" s="223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</row>
    <row r="32" spans="1:65" ht="13.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4"/>
      <c r="K32" s="223"/>
      <c r="L32" s="223"/>
      <c r="M32" s="223"/>
      <c r="N32" s="223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</row>
    <row r="33" spans="1:65" ht="13.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4"/>
      <c r="K33" s="223"/>
      <c r="L33" s="223"/>
      <c r="M33" s="223"/>
      <c r="N33" s="223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</row>
    <row r="34" spans="1:65" ht="13.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4"/>
      <c r="K34" s="223"/>
      <c r="L34" s="223"/>
      <c r="M34" s="223"/>
      <c r="N34" s="223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</row>
    <row r="35" spans="1:65" ht="13.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4"/>
      <c r="K35" s="223"/>
      <c r="L35" s="223"/>
      <c r="M35" s="223"/>
      <c r="N35" s="223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</row>
    <row r="36" spans="1:65" ht="11.2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5"/>
      <c r="K36" s="225"/>
      <c r="L36" s="225"/>
      <c r="M36" s="225"/>
      <c r="N36" s="225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</row>
    <row r="37" spans="1:65" ht="13.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6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</row>
    <row r="38" spans="1:65" ht="9" customHeight="1">
      <c r="J38" s="227"/>
    </row>
    <row r="39" spans="1:65" ht="13.5" customHeight="1">
      <c r="A39" s="228"/>
      <c r="B39" s="229"/>
      <c r="C39" s="229"/>
      <c r="D39" s="229"/>
      <c r="E39" s="229"/>
      <c r="F39" s="229"/>
      <c r="G39" s="229"/>
      <c r="H39" s="229"/>
      <c r="I39" s="229"/>
      <c r="J39" s="230"/>
      <c r="K39" s="229"/>
      <c r="L39" s="229"/>
      <c r="M39" s="229"/>
      <c r="N39" s="229"/>
      <c r="O39" s="228"/>
    </row>
    <row r="40" spans="1:65" ht="13.5" customHeight="1">
      <c r="A40" s="228"/>
      <c r="B40" s="228"/>
      <c r="C40" s="228"/>
      <c r="D40" s="228"/>
      <c r="E40" s="228"/>
      <c r="F40" s="228"/>
      <c r="G40" s="228"/>
      <c r="H40" s="228"/>
      <c r="I40" s="228"/>
      <c r="J40" s="231"/>
      <c r="K40" s="228"/>
      <c r="L40" s="228"/>
      <c r="M40" s="228"/>
      <c r="N40" s="228"/>
      <c r="O40" s="228"/>
    </row>
    <row r="41" spans="1:65" ht="13.5" customHeight="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</row>
    <row r="42" spans="1:65" ht="13.5" customHeight="1">
      <c r="A42" s="228"/>
      <c r="B42" s="228"/>
      <c r="C42" s="231"/>
      <c r="D42" s="228"/>
      <c r="E42" s="228"/>
      <c r="F42" s="228"/>
      <c r="G42" s="228"/>
      <c r="H42" s="228"/>
      <c r="I42" s="228"/>
      <c r="J42" s="231"/>
      <c r="K42" s="228"/>
      <c r="L42" s="228"/>
      <c r="M42" s="228"/>
      <c r="N42" s="228"/>
      <c r="O42" s="228"/>
      <c r="BK42" s="233"/>
    </row>
    <row r="43" spans="1:65" ht="13.5" customHeight="1">
      <c r="A43" s="228"/>
      <c r="B43" s="228"/>
      <c r="C43" s="231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</row>
    <row r="44" spans="1:65" ht="13.5" customHeight="1">
      <c r="A44" s="228"/>
      <c r="B44" s="228"/>
      <c r="C44" s="231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</row>
    <row r="45" spans="1:65" ht="13.5" customHeight="1">
      <c r="A45" s="228"/>
      <c r="B45" s="228"/>
      <c r="C45" s="231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</row>
    <row r="46" spans="1:65" ht="13.5" customHeight="1">
      <c r="A46" s="228"/>
      <c r="B46" s="228"/>
      <c r="C46" s="231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</row>
    <row r="47" spans="1:65" ht="13.5" customHeight="1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</row>
    <row r="48" spans="1:65" ht="13.5" customHeight="1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</row>
    <row r="49" spans="1:15" ht="13.5" customHeight="1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</row>
    <row r="50" spans="1:15" ht="13.5" customHeight="1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</row>
    <row r="51" spans="1:15" ht="13.5" customHeight="1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</row>
    <row r="52" spans="1:15" ht="13.5" customHeight="1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</row>
    <row r="53" spans="1:15" ht="13.5" customHeight="1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</row>
    <row r="54" spans="1:15" ht="13.5" customHeight="1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</row>
    <row r="55" spans="1:15" ht="13.5" customHeight="1">
      <c r="A55" s="228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</row>
    <row r="56" spans="1:15" ht="13.5" customHeight="1">
      <c r="A56" s="228"/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</row>
    <row r="57" spans="1:15" ht="13.5" customHeight="1">
      <c r="A57" s="228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</row>
    <row r="58" spans="1:15" ht="13.5" customHeight="1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</row>
    <row r="59" spans="1:15" ht="13.5" customHeight="1">
      <c r="A59" s="228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horizontalDpi="300" verticalDpi="300"/>
  <headerFooter alignWithMargins="0">
    <oddHeader>&amp;C&amp;"ＭＳ Ｐゴシック,太字"&amp;18&amp;A&amp;L&amp;R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62"/>
  <sheetViews>
    <sheetView zoomScaleNormal="100" workbookViewId="0"/>
  </sheetViews>
  <sheetFormatPr defaultRowHeight="13.35"/>
  <cols>
    <col min="1" max="16" width="1.7109375" customWidth="1" collapsed="1"/>
    <col min="17" max="17" width="2.140625" customWidth="1" collapsed="1"/>
    <col min="18" max="25" width="1.7109375" customWidth="1" collapsed="1"/>
    <col min="26" max="26" width="1.140625" customWidth="1" collapsed="1"/>
    <col min="27" max="31" width="1.7109375" customWidth="1" collapsed="1"/>
    <col min="32" max="32" width="2.140625" customWidth="1" collapsed="1"/>
    <col min="33" max="61" width="1.7109375" customWidth="1" collapsed="1"/>
    <col min="62" max="62" width="2.42578125" customWidth="1" collapsed="1"/>
    <col min="63" max="88" width="1.7109375" customWidth="1" collapsed="1"/>
  </cols>
  <sheetData>
    <row r="1" spans="1:84" ht="6.75" customHeight="1"/>
    <row r="2" spans="1:84" ht="2.25" customHeight="1">
      <c r="A2" s="5"/>
      <c r="B2" s="5"/>
      <c r="C2" s="5"/>
      <c r="D2" s="5"/>
      <c r="E2" s="5"/>
      <c r="F2" s="5"/>
      <c r="G2" s="14"/>
      <c r="H2" s="5"/>
      <c r="I2" s="5"/>
      <c r="J2" s="5"/>
      <c r="K2" s="5"/>
      <c r="L2" s="5"/>
      <c r="M2" s="1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>
      <c r="C3" s="122"/>
      <c r="D3" s="123"/>
      <c r="E3" s="123"/>
      <c r="F3" s="123"/>
      <c r="G3" s="124"/>
      <c r="H3" s="123"/>
      <c r="I3" s="123"/>
      <c r="J3" s="123"/>
      <c r="K3" s="123"/>
      <c r="L3" s="123"/>
      <c r="M3" s="124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5"/>
      <c r="AP3" s="5"/>
      <c r="AQ3" s="5"/>
      <c r="AR3" s="122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5"/>
      <c r="CE3" s="5"/>
    </row>
    <row r="4" spans="1:84" ht="9.75" customHeight="1">
      <c r="C4" s="126"/>
      <c r="D4" s="120"/>
      <c r="E4" s="120"/>
      <c r="F4" s="120"/>
      <c r="G4" s="121"/>
      <c r="H4" s="120"/>
      <c r="I4" s="120"/>
      <c r="J4" s="120"/>
      <c r="K4" s="120"/>
      <c r="L4" s="120"/>
      <c r="M4" s="121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7"/>
      <c r="AP4" s="5"/>
      <c r="AQ4" s="5"/>
      <c r="AR4" s="126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7"/>
      <c r="CE4" s="5"/>
    </row>
    <row r="5" spans="1:84" ht="9.75" customHeight="1">
      <c r="C5" s="126"/>
      <c r="D5" s="120"/>
      <c r="E5" s="120"/>
      <c r="F5" s="120"/>
      <c r="G5" s="121"/>
      <c r="H5" s="120"/>
      <c r="I5" s="120"/>
      <c r="J5" s="120"/>
      <c r="K5" s="120"/>
      <c r="L5" s="120"/>
      <c r="M5" s="121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7"/>
      <c r="AP5" s="5"/>
      <c r="AQ5" s="5"/>
      <c r="AR5" s="126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7"/>
      <c r="CE5" s="5"/>
    </row>
    <row r="6" spans="1:84" ht="9.75" customHeight="1">
      <c r="C6" s="126"/>
      <c r="D6" s="120"/>
      <c r="E6" s="120"/>
      <c r="F6" s="120"/>
      <c r="G6" s="121"/>
      <c r="H6" s="120"/>
      <c r="I6" s="120"/>
      <c r="J6" s="120"/>
      <c r="K6" s="120"/>
      <c r="L6" s="120"/>
      <c r="M6" s="121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7"/>
      <c r="AP6" s="5"/>
      <c r="AQ6" s="5"/>
      <c r="AR6" s="126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7"/>
      <c r="CE6" s="5"/>
    </row>
    <row r="7" spans="1:84" ht="9.75" customHeight="1">
      <c r="C7" s="126"/>
      <c r="D7" s="120"/>
      <c r="E7" s="120"/>
      <c r="F7" s="120"/>
      <c r="G7" s="121"/>
      <c r="H7" s="120"/>
      <c r="I7" s="120"/>
      <c r="J7" s="120"/>
      <c r="K7" s="120"/>
      <c r="L7" s="120"/>
      <c r="M7" s="121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7"/>
      <c r="AP7" s="5"/>
      <c r="AQ7" s="5"/>
      <c r="AR7" s="126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7"/>
      <c r="CE7" s="5"/>
    </row>
    <row r="8" spans="1:84" ht="9.75" customHeight="1">
      <c r="C8" s="126"/>
      <c r="D8" s="120"/>
      <c r="E8" s="120"/>
      <c r="F8" s="120"/>
      <c r="G8" s="121"/>
      <c r="H8" s="120"/>
      <c r="I8" s="120"/>
      <c r="J8" s="120"/>
      <c r="K8" s="120"/>
      <c r="L8" s="120"/>
      <c r="M8" s="121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7"/>
      <c r="AP8" s="5"/>
      <c r="AQ8" s="5"/>
      <c r="AR8" s="126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7"/>
      <c r="CE8" s="5"/>
    </row>
    <row r="9" spans="1:84" ht="15.75" customHeight="1">
      <c r="C9" s="126"/>
      <c r="D9" s="120"/>
      <c r="E9" s="120"/>
      <c r="F9" s="120"/>
      <c r="G9" s="121"/>
      <c r="H9" s="120"/>
      <c r="I9" s="120"/>
      <c r="J9" s="120"/>
      <c r="K9" s="120"/>
      <c r="L9" s="120"/>
      <c r="M9" s="121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7"/>
      <c r="AP9" s="5"/>
      <c r="AQ9" s="5"/>
      <c r="AR9" s="126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7"/>
      <c r="CE9" s="5"/>
    </row>
    <row r="10" spans="1:84" ht="9.75" customHeight="1">
      <c r="C10" s="126"/>
      <c r="D10" s="120"/>
      <c r="E10" s="120"/>
      <c r="F10" s="120"/>
      <c r="G10" s="121"/>
      <c r="H10" s="120"/>
      <c r="I10" s="120"/>
      <c r="J10" s="120"/>
      <c r="K10" s="120"/>
      <c r="L10" s="120"/>
      <c r="M10" s="121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7"/>
      <c r="AP10" s="5"/>
      <c r="AQ10" s="5"/>
      <c r="AR10" s="126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7"/>
      <c r="CE10" s="5"/>
    </row>
    <row r="11" spans="1:84" ht="9.75" customHeight="1">
      <c r="C11" s="126"/>
      <c r="D11" s="120"/>
      <c r="E11" s="120"/>
      <c r="F11" s="120"/>
      <c r="G11" s="121"/>
      <c r="H11" s="120"/>
      <c r="I11" s="120"/>
      <c r="J11" s="120"/>
      <c r="K11" s="120"/>
      <c r="L11" s="120"/>
      <c r="M11" s="121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7"/>
      <c r="AP11" s="5"/>
      <c r="AQ11" s="5"/>
      <c r="AR11" s="126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7"/>
      <c r="CE11" s="5"/>
    </row>
    <row r="12" spans="1:84" ht="9.75" customHeight="1">
      <c r="C12" s="126"/>
      <c r="D12" s="120"/>
      <c r="E12" s="120"/>
      <c r="F12" s="120"/>
      <c r="G12" s="121"/>
      <c r="H12" s="120"/>
      <c r="I12" s="120"/>
      <c r="J12" s="120"/>
      <c r="K12" s="120"/>
      <c r="L12" s="120"/>
      <c r="M12" s="121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7"/>
      <c r="AP12" s="5"/>
      <c r="AQ12" s="5"/>
      <c r="AR12" s="126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7"/>
      <c r="CE12" s="5"/>
    </row>
    <row r="13" spans="1:84" ht="9.75" customHeight="1">
      <c r="C13" s="126"/>
      <c r="D13" s="120"/>
      <c r="E13" s="120"/>
      <c r="F13" s="120"/>
      <c r="G13" s="121"/>
      <c r="H13" s="120"/>
      <c r="I13" s="120"/>
      <c r="J13" s="120"/>
      <c r="K13" s="120"/>
      <c r="L13" s="120"/>
      <c r="M13" s="121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7"/>
      <c r="AP13" s="5"/>
      <c r="AQ13" s="5"/>
      <c r="AR13" s="126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7"/>
      <c r="CE13" s="5"/>
    </row>
    <row r="14" spans="1:84" ht="9.75" customHeight="1">
      <c r="C14" s="126"/>
      <c r="D14" s="120"/>
      <c r="E14" s="120"/>
      <c r="F14" s="120"/>
      <c r="G14" s="121"/>
      <c r="H14" s="120"/>
      <c r="I14" s="120"/>
      <c r="J14" s="120"/>
      <c r="K14" s="120"/>
      <c r="L14" s="120"/>
      <c r="M14" s="121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7"/>
      <c r="AP14" s="5"/>
      <c r="AQ14" s="5"/>
      <c r="AR14" s="126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7"/>
      <c r="CE14" s="5"/>
    </row>
    <row r="15" spans="1:84" ht="9.75" customHeight="1">
      <c r="C15" s="126"/>
      <c r="D15" s="120"/>
      <c r="E15" s="120"/>
      <c r="F15" s="120"/>
      <c r="G15" s="121"/>
      <c r="H15" s="120"/>
      <c r="I15" s="120"/>
      <c r="J15" s="120"/>
      <c r="K15" s="120"/>
      <c r="L15" s="120"/>
      <c r="M15" s="121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7"/>
      <c r="AP15" s="5"/>
      <c r="AQ15" s="5"/>
      <c r="AR15" s="126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7"/>
      <c r="CE15" s="5"/>
    </row>
    <row r="16" spans="1:84" ht="9.75" customHeight="1">
      <c r="C16" s="126"/>
      <c r="D16" s="120"/>
      <c r="E16" s="120"/>
      <c r="F16" s="120"/>
      <c r="G16" s="121"/>
      <c r="H16" s="120"/>
      <c r="I16" s="120"/>
      <c r="J16" s="120"/>
      <c r="K16" s="120"/>
      <c r="L16" s="120"/>
      <c r="M16" s="121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7"/>
      <c r="AP16" s="5"/>
      <c r="AQ16" s="5"/>
      <c r="AR16" s="126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7"/>
      <c r="CE16" s="5"/>
    </row>
    <row r="17" spans="3:83" ht="9.75" customHeight="1">
      <c r="C17" s="126"/>
      <c r="D17" s="120"/>
      <c r="E17" s="120"/>
      <c r="F17" s="120"/>
      <c r="G17" s="121"/>
      <c r="H17" s="120"/>
      <c r="I17" s="120"/>
      <c r="J17" s="120"/>
      <c r="K17" s="120"/>
      <c r="L17" s="120"/>
      <c r="M17" s="121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7"/>
      <c r="AP17" s="5"/>
      <c r="AQ17" s="5"/>
      <c r="AR17" s="126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7"/>
      <c r="CE17" s="5"/>
    </row>
    <row r="18" spans="3:83" ht="9.75" customHeight="1">
      <c r="C18" s="126"/>
      <c r="D18" s="120"/>
      <c r="E18" s="120"/>
      <c r="F18" s="120"/>
      <c r="G18" s="121"/>
      <c r="H18" s="120"/>
      <c r="I18" s="120"/>
      <c r="J18" s="120"/>
      <c r="K18" s="120"/>
      <c r="L18" s="120"/>
      <c r="M18" s="121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7"/>
      <c r="AP18" s="5"/>
      <c r="AQ18" s="5"/>
      <c r="AR18" s="126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7"/>
      <c r="CE18" s="5"/>
    </row>
    <row r="19" spans="3:83" ht="9.75" customHeight="1">
      <c r="C19" s="126"/>
      <c r="D19" s="120"/>
      <c r="E19" s="120"/>
      <c r="F19" s="120"/>
      <c r="G19" s="121"/>
      <c r="H19" s="120"/>
      <c r="I19" s="120"/>
      <c r="J19" s="120"/>
      <c r="K19" s="120"/>
      <c r="L19" s="120"/>
      <c r="M19" s="121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7"/>
      <c r="AP19" s="5"/>
      <c r="AQ19" s="5"/>
      <c r="AR19" s="126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7"/>
      <c r="CE19" s="5"/>
    </row>
    <row r="20" spans="3:83" ht="9.75" customHeight="1">
      <c r="C20" s="126"/>
      <c r="D20" s="120"/>
      <c r="E20" s="120"/>
      <c r="F20" s="120"/>
      <c r="G20" s="121"/>
      <c r="H20" s="120"/>
      <c r="I20" s="120"/>
      <c r="J20" s="120"/>
      <c r="K20" s="120"/>
      <c r="L20" s="120"/>
      <c r="M20" s="121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7"/>
      <c r="AP20" s="5"/>
      <c r="AQ20" s="5"/>
      <c r="AR20" s="126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7"/>
      <c r="CE20" s="5"/>
    </row>
    <row r="21" spans="3:83" ht="9.75" customHeight="1">
      <c r="C21" s="126"/>
      <c r="D21" s="120"/>
      <c r="E21" s="120"/>
      <c r="F21" s="120"/>
      <c r="G21" s="121"/>
      <c r="H21" s="120"/>
      <c r="I21" s="120"/>
      <c r="J21" s="120"/>
      <c r="K21" s="120"/>
      <c r="L21" s="120"/>
      <c r="M21" s="121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7"/>
      <c r="AP21" s="5"/>
      <c r="AQ21" s="5"/>
      <c r="AR21" s="126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7"/>
      <c r="CE21" s="5"/>
    </row>
    <row r="22" spans="3:83" ht="9.75" customHeight="1">
      <c r="C22" s="126"/>
      <c r="D22" s="120"/>
      <c r="E22" s="120"/>
      <c r="F22" s="120"/>
      <c r="G22" s="121"/>
      <c r="H22" s="120"/>
      <c r="I22" s="120"/>
      <c r="J22" s="120"/>
      <c r="K22" s="120"/>
      <c r="L22" s="120"/>
      <c r="M22" s="121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7"/>
      <c r="AP22" s="5"/>
      <c r="AQ22" s="5"/>
      <c r="AR22" s="126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7"/>
      <c r="CE22" s="5"/>
    </row>
    <row r="23" spans="3:83" ht="9.75" customHeight="1">
      <c r="C23" s="126"/>
      <c r="D23" s="120"/>
      <c r="E23" s="120"/>
      <c r="F23" s="120"/>
      <c r="G23" s="121"/>
      <c r="H23" s="120"/>
      <c r="I23" s="120"/>
      <c r="J23" s="120"/>
      <c r="K23" s="120"/>
      <c r="L23" s="120"/>
      <c r="M23" s="121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7"/>
      <c r="AP23" s="5"/>
      <c r="AQ23" s="5"/>
      <c r="AR23" s="126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20"/>
      <c r="BW23" s="120"/>
      <c r="BX23" s="120"/>
      <c r="BY23" s="120"/>
      <c r="BZ23" s="120"/>
      <c r="CA23" s="120"/>
      <c r="CB23" s="120"/>
      <c r="CC23" s="120"/>
      <c r="CD23" s="127"/>
      <c r="CE23" s="5"/>
    </row>
    <row r="24" spans="3:83" ht="8.25" customHeight="1">
      <c r="C24" s="126"/>
      <c r="D24" s="120"/>
      <c r="E24" s="120"/>
      <c r="F24" s="120"/>
      <c r="G24" s="121"/>
      <c r="H24" s="120"/>
      <c r="I24" s="120"/>
      <c r="J24" s="120"/>
      <c r="K24" s="120"/>
      <c r="L24" s="120"/>
      <c r="M24" s="121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7"/>
      <c r="AP24" s="5"/>
      <c r="AQ24" s="5"/>
      <c r="AR24" s="126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7"/>
      <c r="CE24" s="5"/>
    </row>
    <row r="25" spans="3:83" ht="9.75" customHeight="1">
      <c r="C25" s="126"/>
      <c r="D25" s="120"/>
      <c r="E25" s="120"/>
      <c r="F25" s="120"/>
      <c r="G25" s="121"/>
      <c r="H25" s="120"/>
      <c r="I25" s="120"/>
      <c r="J25" s="120"/>
      <c r="K25" s="120"/>
      <c r="L25" s="120"/>
      <c r="M25" s="121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7"/>
      <c r="AP25" s="5"/>
      <c r="AQ25" s="5"/>
      <c r="AR25" s="126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7"/>
      <c r="CE25" s="5"/>
    </row>
    <row r="26" spans="3:83" ht="9.75" customHeight="1">
      <c r="C26" s="126"/>
      <c r="D26" s="120"/>
      <c r="E26" s="120"/>
      <c r="F26" s="120"/>
      <c r="G26" s="121"/>
      <c r="H26" s="120"/>
      <c r="I26" s="120"/>
      <c r="J26" s="120"/>
      <c r="K26" s="120"/>
      <c r="L26" s="120"/>
      <c r="M26" s="121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7"/>
      <c r="AP26" s="5"/>
      <c r="AQ26" s="5"/>
      <c r="AR26" s="126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7"/>
      <c r="CE26" s="5"/>
    </row>
    <row r="27" spans="3:83" ht="9.75" customHeight="1">
      <c r="C27" s="126"/>
      <c r="D27" s="120"/>
      <c r="E27" s="120"/>
      <c r="F27" s="120"/>
      <c r="G27" s="121"/>
      <c r="H27" s="120"/>
      <c r="I27" s="120"/>
      <c r="J27" s="120"/>
      <c r="K27" s="120"/>
      <c r="L27" s="120"/>
      <c r="M27" s="121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7"/>
      <c r="AP27" s="5"/>
      <c r="AQ27" s="5"/>
      <c r="AR27" s="126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7"/>
      <c r="CE27" s="5"/>
    </row>
    <row r="28" spans="3:83" ht="9.75" customHeight="1">
      <c r="C28" s="128"/>
      <c r="D28" s="129"/>
      <c r="E28" s="129"/>
      <c r="F28" s="129"/>
      <c r="G28" s="130"/>
      <c r="H28" s="129"/>
      <c r="I28" s="129"/>
      <c r="J28" s="129"/>
      <c r="K28" s="129"/>
      <c r="L28" s="129"/>
      <c r="M28" s="130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31"/>
      <c r="AP28" s="5"/>
      <c r="AQ28" s="5"/>
      <c r="AR28" s="128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31"/>
      <c r="CE28" s="5"/>
    </row>
    <row r="29" spans="3:83" ht="9.75" customHeight="1">
      <c r="C29" s="5"/>
      <c r="D29" s="5"/>
      <c r="E29" s="5"/>
      <c r="F29" s="5"/>
      <c r="G29" s="14"/>
      <c r="H29" s="5"/>
      <c r="I29" s="5"/>
      <c r="J29" s="5"/>
      <c r="K29" s="5"/>
      <c r="L29" s="5"/>
      <c r="M29" s="1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>
      <c r="C30" s="5"/>
      <c r="D30" s="5"/>
      <c r="E30" s="5"/>
      <c r="F30" s="5"/>
      <c r="G30" s="14"/>
      <c r="H30" s="5"/>
      <c r="I30" s="5"/>
      <c r="J30" s="5"/>
      <c r="K30" s="5"/>
      <c r="L30" s="5"/>
      <c r="M30" s="1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>
      <c r="C31" s="122"/>
      <c r="D31" s="123"/>
      <c r="E31" s="123"/>
      <c r="F31" s="123"/>
      <c r="G31" s="124"/>
      <c r="H31" s="123"/>
      <c r="I31" s="123"/>
      <c r="J31" s="123"/>
      <c r="K31" s="123"/>
      <c r="L31" s="123"/>
      <c r="M31" s="124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5"/>
      <c r="AP31" s="5"/>
      <c r="AQ31" s="5"/>
      <c r="AR31" s="122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5"/>
      <c r="CE31" s="5"/>
    </row>
    <row r="32" spans="3:83" ht="9.75" customHeight="1">
      <c r="C32" s="126"/>
      <c r="D32" s="120"/>
      <c r="E32" s="120"/>
      <c r="F32" s="120"/>
      <c r="G32" s="121"/>
      <c r="H32" s="120"/>
      <c r="I32" s="120"/>
      <c r="J32" s="120"/>
      <c r="K32" s="120"/>
      <c r="L32" s="120"/>
      <c r="M32" s="121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7"/>
      <c r="AP32" s="5"/>
      <c r="AQ32" s="5"/>
      <c r="AR32" s="126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7"/>
      <c r="CE32" s="5"/>
    </row>
    <row r="33" spans="3:83" ht="9.75" customHeight="1">
      <c r="C33" s="126"/>
      <c r="D33" s="120"/>
      <c r="E33" s="120"/>
      <c r="F33" s="120"/>
      <c r="G33" s="121"/>
      <c r="H33" s="120"/>
      <c r="I33" s="120"/>
      <c r="J33" s="120"/>
      <c r="K33" s="120"/>
      <c r="L33" s="120"/>
      <c r="M33" s="121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7"/>
      <c r="AP33" s="5"/>
      <c r="AQ33" s="5"/>
      <c r="AR33" s="126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20"/>
      <c r="BW33" s="120"/>
      <c r="BX33" s="120"/>
      <c r="BY33" s="120"/>
      <c r="BZ33" s="120"/>
      <c r="CA33" s="120"/>
      <c r="CB33" s="120"/>
      <c r="CC33" s="120"/>
      <c r="CD33" s="127"/>
      <c r="CE33" s="5"/>
    </row>
    <row r="34" spans="3:83" ht="9.75" customHeight="1">
      <c r="C34" s="126"/>
      <c r="D34" s="120"/>
      <c r="E34" s="120"/>
      <c r="F34" s="120"/>
      <c r="G34" s="121"/>
      <c r="H34" s="120"/>
      <c r="I34" s="120"/>
      <c r="J34" s="120"/>
      <c r="K34" s="120"/>
      <c r="L34" s="120"/>
      <c r="M34" s="121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7"/>
      <c r="AP34" s="5"/>
      <c r="AQ34" s="5"/>
      <c r="AR34" s="126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7"/>
      <c r="CE34" s="5"/>
    </row>
    <row r="35" spans="3:83" ht="9.75" customHeight="1">
      <c r="C35" s="126"/>
      <c r="D35" s="120"/>
      <c r="E35" s="120"/>
      <c r="F35" s="120"/>
      <c r="G35" s="121"/>
      <c r="H35" s="120"/>
      <c r="I35" s="120"/>
      <c r="J35" s="120"/>
      <c r="K35" s="120"/>
      <c r="L35" s="120"/>
      <c r="M35" s="121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7"/>
      <c r="AP35" s="5"/>
      <c r="AQ35" s="5"/>
      <c r="AR35" s="126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7"/>
      <c r="CE35" s="5"/>
    </row>
    <row r="36" spans="3:83" ht="9.75" customHeight="1">
      <c r="C36" s="126"/>
      <c r="D36" s="120"/>
      <c r="E36" s="120"/>
      <c r="F36" s="120"/>
      <c r="G36" s="121"/>
      <c r="H36" s="120"/>
      <c r="I36" s="120"/>
      <c r="J36" s="120"/>
      <c r="K36" s="120"/>
      <c r="L36" s="120"/>
      <c r="M36" s="121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7"/>
      <c r="AP36" s="5"/>
      <c r="AQ36" s="5"/>
      <c r="AR36" s="126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7"/>
      <c r="CE36" s="5"/>
    </row>
    <row r="37" spans="3:83" ht="15.75" customHeight="1">
      <c r="C37" s="126"/>
      <c r="D37" s="120"/>
      <c r="E37" s="120"/>
      <c r="F37" s="120"/>
      <c r="G37" s="121"/>
      <c r="H37" s="120"/>
      <c r="I37" s="120"/>
      <c r="J37" s="120"/>
      <c r="K37" s="120"/>
      <c r="L37" s="120"/>
      <c r="M37" s="121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7"/>
      <c r="AP37" s="5"/>
      <c r="AQ37" s="5"/>
      <c r="AR37" s="126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7"/>
      <c r="CE37" s="5"/>
    </row>
    <row r="38" spans="3:83" ht="9.75" customHeight="1">
      <c r="C38" s="126"/>
      <c r="D38" s="120"/>
      <c r="E38" s="120"/>
      <c r="F38" s="120"/>
      <c r="G38" s="121"/>
      <c r="H38" s="120"/>
      <c r="I38" s="120"/>
      <c r="J38" s="120"/>
      <c r="K38" s="120"/>
      <c r="L38" s="120"/>
      <c r="M38" s="121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7"/>
      <c r="AP38" s="5"/>
      <c r="AQ38" s="5"/>
      <c r="AR38" s="126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7"/>
      <c r="CE38" s="5"/>
    </row>
    <row r="39" spans="3:83" ht="9.75" customHeight="1">
      <c r="C39" s="126"/>
      <c r="D39" s="120"/>
      <c r="E39" s="120"/>
      <c r="F39" s="120"/>
      <c r="G39" s="121"/>
      <c r="H39" s="120"/>
      <c r="I39" s="120"/>
      <c r="J39" s="120"/>
      <c r="K39" s="120"/>
      <c r="L39" s="120"/>
      <c r="M39" s="121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7"/>
      <c r="AP39" s="5"/>
      <c r="AQ39" s="5"/>
      <c r="AR39" s="126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7"/>
      <c r="CE39" s="5"/>
    </row>
    <row r="40" spans="3:83" ht="9.75" customHeight="1">
      <c r="C40" s="126"/>
      <c r="D40" s="120"/>
      <c r="E40" s="120"/>
      <c r="F40" s="120"/>
      <c r="G40" s="121"/>
      <c r="H40" s="120"/>
      <c r="I40" s="120"/>
      <c r="J40" s="120"/>
      <c r="K40" s="120"/>
      <c r="L40" s="120"/>
      <c r="M40" s="121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7"/>
      <c r="AP40" s="5"/>
      <c r="AQ40" s="5"/>
      <c r="AR40" s="126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7"/>
      <c r="CE40" s="5"/>
    </row>
    <row r="41" spans="3:83" ht="9.75" customHeight="1">
      <c r="C41" s="126"/>
      <c r="D41" s="120"/>
      <c r="E41" s="120"/>
      <c r="F41" s="120"/>
      <c r="G41" s="121"/>
      <c r="H41" s="120"/>
      <c r="I41" s="120"/>
      <c r="J41" s="120"/>
      <c r="K41" s="120"/>
      <c r="L41" s="120"/>
      <c r="M41" s="121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7"/>
      <c r="AP41" s="5"/>
      <c r="AQ41" s="5"/>
      <c r="AR41" s="126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7"/>
      <c r="CE41" s="5"/>
    </row>
    <row r="42" spans="3:83" ht="9.75" customHeight="1">
      <c r="C42" s="126"/>
      <c r="D42" s="120"/>
      <c r="E42" s="120"/>
      <c r="F42" s="120"/>
      <c r="G42" s="121"/>
      <c r="H42" s="120"/>
      <c r="I42" s="120"/>
      <c r="J42" s="120"/>
      <c r="K42" s="120"/>
      <c r="L42" s="120"/>
      <c r="M42" s="121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7"/>
      <c r="AP42" s="5"/>
      <c r="AQ42" s="5"/>
      <c r="AR42" s="126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7"/>
      <c r="CE42" s="5"/>
    </row>
    <row r="43" spans="3:83" ht="9.75" customHeight="1">
      <c r="C43" s="126"/>
      <c r="D43" s="120"/>
      <c r="E43" s="120"/>
      <c r="F43" s="120"/>
      <c r="G43" s="121"/>
      <c r="H43" s="120"/>
      <c r="I43" s="120"/>
      <c r="J43" s="120"/>
      <c r="K43" s="120"/>
      <c r="L43" s="120"/>
      <c r="M43" s="121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7"/>
      <c r="AP43" s="5"/>
      <c r="AQ43" s="5"/>
      <c r="AR43" s="126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7"/>
      <c r="CE43" s="5"/>
    </row>
    <row r="44" spans="3:83" ht="9.75" customHeight="1">
      <c r="C44" s="126"/>
      <c r="D44" s="120"/>
      <c r="E44" s="120"/>
      <c r="F44" s="120"/>
      <c r="G44" s="121"/>
      <c r="H44" s="120"/>
      <c r="I44" s="120"/>
      <c r="J44" s="120"/>
      <c r="K44" s="120"/>
      <c r="L44" s="120"/>
      <c r="M44" s="121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7"/>
      <c r="AP44" s="5"/>
      <c r="AQ44" s="5"/>
      <c r="AR44" s="126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7"/>
      <c r="CE44" s="5"/>
    </row>
    <row r="45" spans="3:83" ht="9.75" customHeight="1">
      <c r="C45" s="126"/>
      <c r="D45" s="120"/>
      <c r="E45" s="120"/>
      <c r="F45" s="120"/>
      <c r="G45" s="121"/>
      <c r="H45" s="120"/>
      <c r="I45" s="120"/>
      <c r="J45" s="120"/>
      <c r="K45" s="120"/>
      <c r="L45" s="120"/>
      <c r="M45" s="121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7"/>
      <c r="AP45" s="5"/>
      <c r="AQ45" s="5"/>
      <c r="AR45" s="126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7"/>
      <c r="CE45" s="5"/>
    </row>
    <row r="46" spans="3:83" ht="9.75" customHeight="1">
      <c r="C46" s="126"/>
      <c r="D46" s="120"/>
      <c r="E46" s="120"/>
      <c r="F46" s="120"/>
      <c r="G46" s="121"/>
      <c r="H46" s="120"/>
      <c r="I46" s="120"/>
      <c r="J46" s="120"/>
      <c r="K46" s="120"/>
      <c r="L46" s="120"/>
      <c r="M46" s="121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7"/>
      <c r="AP46" s="5"/>
      <c r="AQ46" s="5"/>
      <c r="AR46" s="126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7"/>
      <c r="CE46" s="5"/>
    </row>
    <row r="47" spans="3:83" ht="9.75" customHeight="1">
      <c r="C47" s="126"/>
      <c r="D47" s="120"/>
      <c r="E47" s="120"/>
      <c r="F47" s="120"/>
      <c r="G47" s="121"/>
      <c r="H47" s="120"/>
      <c r="I47" s="120"/>
      <c r="J47" s="120"/>
      <c r="K47" s="120"/>
      <c r="L47" s="120"/>
      <c r="M47" s="121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7"/>
      <c r="AP47" s="5"/>
      <c r="AQ47" s="5"/>
      <c r="AR47" s="126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7"/>
      <c r="CE47" s="5"/>
    </row>
    <row r="48" spans="3:83" ht="9.75" customHeight="1">
      <c r="C48" s="126"/>
      <c r="D48" s="120"/>
      <c r="E48" s="120"/>
      <c r="F48" s="120"/>
      <c r="G48" s="121"/>
      <c r="H48" s="120"/>
      <c r="I48" s="120"/>
      <c r="J48" s="120"/>
      <c r="K48" s="120"/>
      <c r="L48" s="120"/>
      <c r="M48" s="121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7"/>
      <c r="AP48" s="5"/>
      <c r="AQ48" s="5"/>
      <c r="AR48" s="126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7"/>
      <c r="CE48" s="5"/>
    </row>
    <row r="49" spans="2:87" ht="9.75" customHeight="1">
      <c r="C49" s="126"/>
      <c r="D49" s="120"/>
      <c r="E49" s="120"/>
      <c r="F49" s="120"/>
      <c r="G49" s="121"/>
      <c r="H49" s="120"/>
      <c r="I49" s="120"/>
      <c r="J49" s="120"/>
      <c r="K49" s="120"/>
      <c r="L49" s="120"/>
      <c r="M49" s="121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7"/>
      <c r="AP49" s="5"/>
      <c r="AQ49" s="5"/>
      <c r="AR49" s="126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7"/>
      <c r="CE49" s="5"/>
    </row>
    <row r="50" spans="2:87" ht="9.75" customHeight="1">
      <c r="C50" s="126"/>
      <c r="D50" s="120"/>
      <c r="E50" s="120"/>
      <c r="F50" s="120"/>
      <c r="G50" s="121"/>
      <c r="H50" s="120"/>
      <c r="I50" s="120"/>
      <c r="J50" s="120"/>
      <c r="K50" s="120"/>
      <c r="L50" s="120"/>
      <c r="M50" s="121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7"/>
      <c r="AP50" s="5"/>
      <c r="AQ50" s="5"/>
      <c r="AR50" s="126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7"/>
      <c r="CE50" s="5"/>
    </row>
    <row r="51" spans="2:87" ht="8.25" customHeight="1">
      <c r="C51" s="126"/>
      <c r="D51" s="120"/>
      <c r="E51" s="120"/>
      <c r="F51" s="120"/>
      <c r="G51" s="121"/>
      <c r="H51" s="120"/>
      <c r="I51" s="120"/>
      <c r="J51" s="120"/>
      <c r="K51" s="120"/>
      <c r="L51" s="120"/>
      <c r="M51" s="121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7"/>
      <c r="AP51" s="5"/>
      <c r="AQ51" s="5"/>
      <c r="AR51" s="126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20"/>
      <c r="BW51" s="120"/>
      <c r="BX51" s="120"/>
      <c r="BY51" s="120"/>
      <c r="BZ51" s="120"/>
      <c r="CA51" s="120"/>
      <c r="CB51" s="120"/>
      <c r="CC51" s="120"/>
      <c r="CD51" s="127"/>
      <c r="CE51" s="5"/>
    </row>
    <row r="52" spans="2:87" ht="9.75" customHeight="1">
      <c r="C52" s="126"/>
      <c r="D52" s="120"/>
      <c r="E52" s="120"/>
      <c r="F52" s="120"/>
      <c r="G52" s="121"/>
      <c r="H52" s="120"/>
      <c r="I52" s="120"/>
      <c r="J52" s="120"/>
      <c r="K52" s="120"/>
      <c r="L52" s="120"/>
      <c r="M52" s="121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7"/>
      <c r="AP52" s="5"/>
      <c r="AQ52" s="5"/>
      <c r="AR52" s="126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7"/>
      <c r="CE52" s="5"/>
    </row>
    <row r="53" spans="2:87" ht="9.75" customHeight="1">
      <c r="C53" s="126"/>
      <c r="D53" s="120"/>
      <c r="E53" s="120"/>
      <c r="F53" s="120"/>
      <c r="G53" s="121"/>
      <c r="H53" s="120"/>
      <c r="I53" s="120"/>
      <c r="J53" s="120"/>
      <c r="K53" s="120"/>
      <c r="L53" s="120"/>
      <c r="M53" s="121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7"/>
      <c r="AP53" s="5"/>
      <c r="AQ53" s="5"/>
      <c r="AR53" s="126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20"/>
      <c r="BW53" s="120"/>
      <c r="BX53" s="120"/>
      <c r="BY53" s="120"/>
      <c r="BZ53" s="120"/>
      <c r="CA53" s="120"/>
      <c r="CB53" s="120"/>
      <c r="CC53" s="120"/>
      <c r="CD53" s="127"/>
      <c r="CE53" s="5"/>
    </row>
    <row r="54" spans="2:87" ht="9.75" customHeight="1">
      <c r="C54" s="126"/>
      <c r="D54" s="120"/>
      <c r="E54" s="120"/>
      <c r="F54" s="120"/>
      <c r="G54" s="121"/>
      <c r="H54" s="120"/>
      <c r="I54" s="120"/>
      <c r="J54" s="120"/>
      <c r="K54" s="120"/>
      <c r="L54" s="120"/>
      <c r="M54" s="121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7"/>
      <c r="AP54" s="5"/>
      <c r="AQ54" s="5"/>
      <c r="AR54" s="126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20"/>
      <c r="BW54" s="120"/>
      <c r="BX54" s="120"/>
      <c r="BY54" s="120"/>
      <c r="BZ54" s="120"/>
      <c r="CA54" s="120"/>
      <c r="CB54" s="120"/>
      <c r="CC54" s="120"/>
      <c r="CD54" s="127"/>
      <c r="CE54" s="5"/>
    </row>
    <row r="55" spans="2:87" ht="9.75" customHeight="1">
      <c r="C55" s="126"/>
      <c r="D55" s="120"/>
      <c r="E55" s="120"/>
      <c r="F55" s="120"/>
      <c r="G55" s="121"/>
      <c r="H55" s="120"/>
      <c r="I55" s="120"/>
      <c r="J55" s="120"/>
      <c r="K55" s="120"/>
      <c r="L55" s="120"/>
      <c r="M55" s="121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7"/>
      <c r="AP55" s="5"/>
      <c r="AQ55" s="5"/>
      <c r="AR55" s="126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20"/>
      <c r="BW55" s="120"/>
      <c r="BX55" s="120"/>
      <c r="BY55" s="120"/>
      <c r="BZ55" s="120"/>
      <c r="CA55" s="120"/>
      <c r="CB55" s="120"/>
      <c r="CC55" s="120"/>
      <c r="CD55" s="127"/>
      <c r="CE55" s="5"/>
    </row>
    <row r="56" spans="2:87" ht="9.75" customHeight="1">
      <c r="C56" s="128"/>
      <c r="D56" s="129"/>
      <c r="E56" s="129"/>
      <c r="F56" s="129"/>
      <c r="G56" s="130"/>
      <c r="H56" s="129"/>
      <c r="I56" s="129"/>
      <c r="J56" s="129"/>
      <c r="K56" s="129"/>
      <c r="L56" s="129"/>
      <c r="M56" s="130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31"/>
      <c r="AP56" s="5"/>
      <c r="AQ56" s="5"/>
      <c r="AR56" s="128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31"/>
      <c r="CE56" s="5"/>
    </row>
    <row r="57" spans="2:87" ht="6.75" customHeight="1">
      <c r="C57" s="5"/>
      <c r="D57" s="5"/>
      <c r="E57" s="5"/>
      <c r="F57" s="5"/>
      <c r="G57" s="14"/>
      <c r="H57" s="5"/>
      <c r="I57" s="5"/>
      <c r="J57" s="5"/>
      <c r="K57" s="5"/>
      <c r="L57" s="5"/>
      <c r="M57" s="14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5"/>
      <c r="CI57" s="15"/>
    </row>
    <row r="58" spans="2:87" ht="9.75" customHeight="1">
      <c r="CD58" s="15" t="s">
        <v>93</v>
      </c>
      <c r="CG58" s="84"/>
    </row>
    <row r="61" spans="2:87" ht="9.75" customHeight="1">
      <c r="B61" s="15"/>
      <c r="C61" s="17"/>
      <c r="D61" s="16"/>
    </row>
    <row r="62" spans="2:87" ht="9.75" customHeight="1">
      <c r="B62" s="15"/>
      <c r="C62" s="17"/>
      <c r="D62" s="16"/>
    </row>
  </sheetData>
  <phoneticPr fontId="3"/>
  <pageMargins left="0.39370078740157483" right="0.39370078740157483" top="0.53" bottom="0.59055118110236227" header="0.3" footer="0.51181102362204722"/>
  <pageSetup paperSize="9" scale="98" orientation="landscape" horizontalDpi="300" verticalDpi="300" r:id="rId1"/>
  <headerFooter alignWithMargins="0">
    <oddHeader>&amp;C&amp;"ＭＳ Ｐゴシック,太字"&amp;18&amp;A&amp;L&amp;R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C1:AB59"/>
  <sheetViews>
    <sheetView workbookViewId="0"/>
  </sheetViews>
  <sheetFormatPr defaultColWidth="9" defaultRowHeight="10.7"/>
  <cols>
    <col min="1" max="1" width="26.85546875" style="46" customWidth="1"/>
    <col min="2" max="2" width="26.7109375" style="46" customWidth="1"/>
    <col min="3" max="3" width="27.7109375" style="46" customWidth="1"/>
    <col min="4" max="4" width="10.7109375" style="46" customWidth="1"/>
    <col min="5" max="5" width="15.7109375" style="46" customWidth="1"/>
    <col min="6" max="6" width="11.7109375" style="46" customWidth="1"/>
    <col min="7" max="7" width="11.42578125" style="46" customWidth="1"/>
    <col min="8" max="8" width="11.7109375" style="46" customWidth="1"/>
    <col min="9" max="9" width="13" style="46" customWidth="1"/>
    <col min="10" max="10" width="14.28515625" style="46" customWidth="1"/>
    <col min="11" max="26" width="9" style="46"/>
    <col min="27" max="28" width="0.140625" style="46" customWidth="1"/>
    <col min="29" max="16384" width="9" style="46"/>
  </cols>
  <sheetData>
    <row r="1" spans="4:28" ht="11.1" thickBot="1">
      <c r="F1" s="47"/>
      <c r="I1" s="47"/>
      <c r="J1" s="47"/>
    </row>
    <row r="2" spans="4:28" ht="12" customHeight="1">
      <c r="D2" s="268" t="s">
        <v>20</v>
      </c>
      <c r="E2" s="269"/>
      <c r="F2" s="163" t="s">
        <v>22</v>
      </c>
      <c r="G2" s="157" t="s">
        <v>23</v>
      </c>
      <c r="H2" s="157" t="s">
        <v>24</v>
      </c>
      <c r="I2" s="158" t="s">
        <v>15</v>
      </c>
      <c r="J2" s="159" t="s">
        <v>14</v>
      </c>
      <c r="AA2" s="46" t="s">
        <v>59</v>
      </c>
      <c r="AB2" s="3" t="s">
        <v>35</v>
      </c>
    </row>
    <row r="3" spans="4:28">
      <c r="D3" s="271" t="s">
        <v>94</v>
      </c>
      <c r="E3" s="272"/>
      <c r="F3" s="164">
        <v>586</v>
      </c>
      <c r="G3" s="164">
        <v>3112</v>
      </c>
      <c r="H3" s="164">
        <v>30464</v>
      </c>
      <c r="I3" s="154">
        <v>71979</v>
      </c>
      <c r="J3" s="206">
        <v>7344765</v>
      </c>
      <c r="K3" s="205"/>
      <c r="AA3" s="47"/>
    </row>
    <row r="4" spans="4:28">
      <c r="D4" s="265" t="s">
        <v>95</v>
      </c>
      <c r="E4" s="48" t="s">
        <v>96</v>
      </c>
      <c r="F4" s="165">
        <v>11</v>
      </c>
      <c r="G4" s="165">
        <v>77</v>
      </c>
      <c r="H4" s="165">
        <v>1044</v>
      </c>
      <c r="I4" s="155">
        <v>3115</v>
      </c>
      <c r="J4" s="207">
        <v>259281</v>
      </c>
      <c r="AA4" s="47">
        <f t="shared" ref="AA4:AA17" si="0">MAX(F4:H4)</f>
        <v>0</v>
      </c>
    </row>
    <row r="5" spans="4:28">
      <c r="D5" s="266"/>
      <c r="E5" s="48" t="s">
        <v>97</v>
      </c>
      <c r="F5" s="165">
        <v>20</v>
      </c>
      <c r="G5" s="165">
        <v>107</v>
      </c>
      <c r="H5" s="165">
        <v>1186</v>
      </c>
      <c r="I5" s="155">
        <v>3505</v>
      </c>
      <c r="J5" s="207">
        <v>291527</v>
      </c>
      <c r="AA5" s="47">
        <f t="shared" si="0"/>
        <v>0</v>
      </c>
    </row>
    <row r="6" spans="4:28">
      <c r="D6" s="266"/>
      <c r="E6" s="48" t="s">
        <v>98</v>
      </c>
      <c r="F6" s="165">
        <v>21</v>
      </c>
      <c r="G6" s="165">
        <v>122</v>
      </c>
      <c r="H6" s="165">
        <v>1288</v>
      </c>
      <c r="I6" s="155">
        <v>3763</v>
      </c>
      <c r="J6" s="207">
        <v>307576</v>
      </c>
      <c r="AA6" s="47">
        <f t="shared" si="0"/>
        <v>0</v>
      </c>
    </row>
    <row r="7" spans="4:28">
      <c r="D7" s="266"/>
      <c r="E7" s="48" t="s">
        <v>99</v>
      </c>
      <c r="F7" s="165">
        <v>28</v>
      </c>
      <c r="G7" s="165">
        <v>147</v>
      </c>
      <c r="H7" s="165">
        <v>1285</v>
      </c>
      <c r="I7" s="155">
        <v>3694</v>
      </c>
      <c r="J7" s="207">
        <v>326091</v>
      </c>
      <c r="AA7" s="47">
        <f t="shared" si="0"/>
        <v>0</v>
      </c>
    </row>
    <row r="8" spans="4:28">
      <c r="D8" s="266"/>
      <c r="E8" s="48" t="s">
        <v>100</v>
      </c>
      <c r="F8" s="165">
        <v>26</v>
      </c>
      <c r="G8" s="165">
        <v>143</v>
      </c>
      <c r="H8" s="165">
        <v>1321</v>
      </c>
      <c r="I8" s="155">
        <v>3714</v>
      </c>
      <c r="J8" s="207">
        <v>365852</v>
      </c>
      <c r="AA8" s="47">
        <f t="shared" si="0"/>
        <v>0</v>
      </c>
    </row>
    <row r="9" spans="4:28">
      <c r="D9" s="266"/>
      <c r="E9" s="48" t="s">
        <v>101</v>
      </c>
      <c r="F9" s="165">
        <v>25</v>
      </c>
      <c r="G9" s="165">
        <v>136</v>
      </c>
      <c r="H9" s="165">
        <v>1379</v>
      </c>
      <c r="I9" s="155">
        <v>3711</v>
      </c>
      <c r="J9" s="207">
        <v>363962</v>
      </c>
      <c r="AA9" s="47">
        <f t="shared" si="0"/>
        <v>0</v>
      </c>
    </row>
    <row r="10" spans="4:28">
      <c r="D10" s="266"/>
      <c r="E10" s="48" t="s">
        <v>102</v>
      </c>
      <c r="F10" s="165">
        <v>23</v>
      </c>
      <c r="G10" s="165">
        <v>127</v>
      </c>
      <c r="H10" s="165">
        <v>1629</v>
      </c>
      <c r="I10" s="155">
        <v>3923</v>
      </c>
      <c r="J10" s="207">
        <v>383452</v>
      </c>
      <c r="AA10" s="47">
        <f t="shared" si="0"/>
        <v>0</v>
      </c>
    </row>
    <row r="11" spans="4:28">
      <c r="D11" s="266"/>
      <c r="E11" s="48" t="s">
        <v>103</v>
      </c>
      <c r="F11" s="165">
        <v>25</v>
      </c>
      <c r="G11" s="165">
        <v>146</v>
      </c>
      <c r="H11" s="165">
        <v>1816</v>
      </c>
      <c r="I11" s="155">
        <v>4669</v>
      </c>
      <c r="J11" s="207">
        <v>432718</v>
      </c>
      <c r="AA11" s="47">
        <f t="shared" si="0"/>
        <v>0</v>
      </c>
    </row>
    <row r="12" spans="4:28">
      <c r="D12" s="266"/>
      <c r="E12" s="48" t="s">
        <v>104</v>
      </c>
      <c r="F12" s="165">
        <v>40</v>
      </c>
      <c r="G12" s="165">
        <v>200</v>
      </c>
      <c r="H12" s="165">
        <v>2104</v>
      </c>
      <c r="I12" s="155">
        <v>5382</v>
      </c>
      <c r="J12" s="207">
        <v>497191</v>
      </c>
      <c r="AA12" s="47">
        <f t="shared" si="0"/>
        <v>0</v>
      </c>
    </row>
    <row r="13" spans="4:28">
      <c r="D13" s="266"/>
      <c r="E13" s="48" t="s">
        <v>105</v>
      </c>
      <c r="F13" s="165">
        <v>46</v>
      </c>
      <c r="G13" s="165">
        <v>247</v>
      </c>
      <c r="H13" s="165">
        <v>2357</v>
      </c>
      <c r="I13" s="155">
        <v>6548</v>
      </c>
      <c r="J13" s="207">
        <v>599666</v>
      </c>
      <c r="AA13" s="47">
        <f t="shared" si="0"/>
        <v>0</v>
      </c>
    </row>
    <row r="14" spans="4:28">
      <c r="D14" s="266"/>
      <c r="E14" s="48" t="s">
        <v>106</v>
      </c>
      <c r="F14" s="165">
        <v>40</v>
      </c>
      <c r="G14" s="165">
        <v>214</v>
      </c>
      <c r="H14" s="165">
        <v>1926</v>
      </c>
      <c r="I14" s="155">
        <v>5235</v>
      </c>
      <c r="J14" s="207">
        <v>524655</v>
      </c>
      <c r="AA14" s="47">
        <f t="shared" si="0"/>
        <v>0</v>
      </c>
    </row>
    <row r="15" spans="4:28">
      <c r="D15" s="266"/>
      <c r="E15" s="48" t="s">
        <v>107</v>
      </c>
      <c r="F15" s="165">
        <v>32</v>
      </c>
      <c r="G15" s="165">
        <v>180</v>
      </c>
      <c r="H15" s="165">
        <v>1719</v>
      </c>
      <c r="I15" s="155">
        <v>3795</v>
      </c>
      <c r="J15" s="207">
        <v>446045</v>
      </c>
      <c r="AA15" s="47">
        <f t="shared" si="0"/>
        <v>0</v>
      </c>
    </row>
    <row r="16" spans="4:28">
      <c r="D16" s="266"/>
      <c r="E16" s="48" t="s">
        <v>108</v>
      </c>
      <c r="F16" s="165">
        <v>38</v>
      </c>
      <c r="G16" s="165">
        <v>197</v>
      </c>
      <c r="H16" s="165">
        <v>1914</v>
      </c>
      <c r="I16" s="155">
        <v>3482</v>
      </c>
      <c r="J16" s="207">
        <v>395556</v>
      </c>
      <c r="AA16" s="47">
        <f t="shared" si="0"/>
        <v>0</v>
      </c>
    </row>
    <row r="17" spans="3:28">
      <c r="D17" s="266"/>
      <c r="E17" s="48" t="s">
        <v>109</v>
      </c>
      <c r="F17" s="165">
        <v>49</v>
      </c>
      <c r="G17" s="165">
        <v>246</v>
      </c>
      <c r="H17" s="165">
        <v>2471</v>
      </c>
      <c r="I17" s="155">
        <v>4175</v>
      </c>
      <c r="J17" s="207">
        <v>446006</v>
      </c>
      <c r="AA17" s="47">
        <f t="shared" si="0"/>
        <v>0</v>
      </c>
    </row>
    <row r="18" spans="3:28">
      <c r="D18" s="266"/>
      <c r="E18" s="48" t="s">
        <v>110</v>
      </c>
      <c r="F18" s="165">
        <v>56</v>
      </c>
      <c r="G18" s="165">
        <v>296</v>
      </c>
      <c r="H18" s="165">
        <v>2886</v>
      </c>
      <c r="I18" s="155">
        <v>5161</v>
      </c>
      <c r="J18" s="207">
        <v>519102</v>
      </c>
      <c r="AA18" s="47">
        <f>MAX(F18:H18)</f>
        <v>0</v>
      </c>
    </row>
    <row r="19" spans="3:28" ht="11.1" thickBot="1">
      <c r="C19" s="49"/>
      <c r="D19" s="267"/>
      <c r="E19" s="215" t="s">
        <v>111</v>
      </c>
      <c r="F19" s="216">
        <v>107</v>
      </c>
      <c r="G19" s="216">
        <v>516</v>
      </c>
      <c r="H19" s="216">
        <v>3913</v>
      </c>
      <c r="I19" s="217">
        <v>7979</v>
      </c>
      <c r="J19" s="218">
        <v>969886</v>
      </c>
      <c r="K19" s="49"/>
      <c r="AA19" s="47">
        <f>MAX(F19:H19)</f>
        <v>0</v>
      </c>
    </row>
    <row r="20" spans="3:28" ht="11.1" thickBot="1">
      <c r="C20" s="49"/>
      <c r="D20" s="49"/>
      <c r="E20" s="49"/>
      <c r="F20" s="50"/>
      <c r="G20" s="51"/>
      <c r="H20" s="51"/>
      <c r="I20" s="50"/>
      <c r="J20" s="51"/>
      <c r="K20" s="49"/>
    </row>
    <row r="21" spans="3:28" ht="12.75" customHeight="1">
      <c r="C21" s="49"/>
      <c r="D21" s="268" t="s">
        <v>20</v>
      </c>
      <c r="E21" s="269"/>
      <c r="F21" s="163" t="s">
        <v>22</v>
      </c>
      <c r="G21" s="157" t="s">
        <v>23</v>
      </c>
      <c r="H21" s="157" t="s">
        <v>24</v>
      </c>
      <c r="I21" s="160" t="s">
        <v>15</v>
      </c>
      <c r="J21" s="161" t="s">
        <v>14</v>
      </c>
      <c r="K21" s="49"/>
      <c r="AA21" s="46" t="s">
        <v>59</v>
      </c>
      <c r="AB21" s="3" t="s">
        <v>35</v>
      </c>
    </row>
    <row r="22" spans="3:28" ht="11.25" customHeight="1">
      <c r="D22" s="270" t="s">
        <v>112</v>
      </c>
      <c r="E22" s="299"/>
      <c r="F22" s="166">
        <v>293</v>
      </c>
      <c r="G22" s="166">
        <v>1544</v>
      </c>
      <c r="H22" s="166">
        <v>14959</v>
      </c>
      <c r="I22" s="156">
        <v>35800</v>
      </c>
      <c r="J22" s="206">
        <v>3652169</v>
      </c>
      <c r="AA22" s="47"/>
    </row>
    <row r="23" spans="3:28">
      <c r="D23" s="265" t="s">
        <v>113</v>
      </c>
      <c r="E23" s="48" t="s">
        <v>96</v>
      </c>
      <c r="F23" s="165">
        <v>6</v>
      </c>
      <c r="G23" s="165">
        <v>43</v>
      </c>
      <c r="H23" s="165">
        <v>526</v>
      </c>
      <c r="I23" s="155">
        <v>1600</v>
      </c>
      <c r="J23" s="207">
        <v>132269</v>
      </c>
      <c r="AA23" s="47">
        <f t="shared" ref="AA23:AA36" si="1">MAX(F23:H23)</f>
        <v>0</v>
      </c>
    </row>
    <row r="24" spans="3:28">
      <c r="D24" s="266"/>
      <c r="E24" s="48" t="s">
        <v>97</v>
      </c>
      <c r="F24" s="165">
        <v>11</v>
      </c>
      <c r="G24" s="165">
        <v>54</v>
      </c>
      <c r="H24" s="165">
        <v>575</v>
      </c>
      <c r="I24" s="155">
        <v>1802</v>
      </c>
      <c r="J24" s="207">
        <v>149221</v>
      </c>
      <c r="AA24" s="47">
        <f t="shared" si="1"/>
        <v>0</v>
      </c>
    </row>
    <row r="25" spans="3:28">
      <c r="D25" s="266"/>
      <c r="E25" s="48" t="s">
        <v>98</v>
      </c>
      <c r="F25" s="165">
        <v>11</v>
      </c>
      <c r="G25" s="165">
        <v>68</v>
      </c>
      <c r="H25" s="165">
        <v>649</v>
      </c>
      <c r="I25" s="155">
        <v>1928</v>
      </c>
      <c r="J25" s="207">
        <v>157681</v>
      </c>
      <c r="AA25" s="47">
        <f t="shared" si="1"/>
        <v>0</v>
      </c>
    </row>
    <row r="26" spans="3:28">
      <c r="D26" s="266"/>
      <c r="E26" s="48" t="s">
        <v>99</v>
      </c>
      <c r="F26" s="165">
        <v>14</v>
      </c>
      <c r="G26" s="165">
        <v>74</v>
      </c>
      <c r="H26" s="165">
        <v>652</v>
      </c>
      <c r="I26" s="155">
        <v>1837</v>
      </c>
      <c r="J26" s="207">
        <v>167107</v>
      </c>
      <c r="AA26" s="47">
        <f t="shared" si="1"/>
        <v>0</v>
      </c>
    </row>
    <row r="27" spans="3:28">
      <c r="D27" s="266"/>
      <c r="E27" s="48" t="s">
        <v>100</v>
      </c>
      <c r="F27" s="165">
        <v>16</v>
      </c>
      <c r="G27" s="165">
        <v>82</v>
      </c>
      <c r="H27" s="165">
        <v>680</v>
      </c>
      <c r="I27" s="155">
        <v>1831</v>
      </c>
      <c r="J27" s="207">
        <v>186022</v>
      </c>
      <c r="AA27" s="47">
        <f t="shared" si="1"/>
        <v>0</v>
      </c>
    </row>
    <row r="28" spans="3:28">
      <c r="D28" s="266"/>
      <c r="E28" s="48" t="s">
        <v>101</v>
      </c>
      <c r="F28" s="165">
        <v>13</v>
      </c>
      <c r="G28" s="165">
        <v>71</v>
      </c>
      <c r="H28" s="165">
        <v>701</v>
      </c>
      <c r="I28" s="155">
        <v>1847</v>
      </c>
      <c r="J28" s="207">
        <v>185425</v>
      </c>
      <c r="AA28" s="47">
        <f>MAX(F28:H28)</f>
        <v>0</v>
      </c>
    </row>
    <row r="29" spans="3:28">
      <c r="D29" s="266"/>
      <c r="E29" s="48" t="s">
        <v>102</v>
      </c>
      <c r="F29" s="165">
        <v>11</v>
      </c>
      <c r="G29" s="165">
        <v>65</v>
      </c>
      <c r="H29" s="165">
        <v>832</v>
      </c>
      <c r="I29" s="155">
        <v>1998</v>
      </c>
      <c r="J29" s="207">
        <v>197618</v>
      </c>
      <c r="AA29" s="47">
        <f t="shared" si="1"/>
        <v>0</v>
      </c>
    </row>
    <row r="30" spans="3:28">
      <c r="D30" s="266"/>
      <c r="E30" s="48" t="s">
        <v>103</v>
      </c>
      <c r="F30" s="165">
        <v>13</v>
      </c>
      <c r="G30" s="165">
        <v>73</v>
      </c>
      <c r="H30" s="165">
        <v>900</v>
      </c>
      <c r="I30" s="155">
        <v>2334</v>
      </c>
      <c r="J30" s="207">
        <v>222544</v>
      </c>
      <c r="AA30" s="47">
        <f t="shared" si="1"/>
        <v>0</v>
      </c>
    </row>
    <row r="31" spans="3:28">
      <c r="D31" s="266"/>
      <c r="E31" s="48" t="s">
        <v>104</v>
      </c>
      <c r="F31" s="165">
        <v>21</v>
      </c>
      <c r="G31" s="165">
        <v>108</v>
      </c>
      <c r="H31" s="165">
        <v>1072</v>
      </c>
      <c r="I31" s="155">
        <v>2798</v>
      </c>
      <c r="J31" s="207">
        <v>257372</v>
      </c>
      <c r="AA31" s="47">
        <f t="shared" si="1"/>
        <v>0</v>
      </c>
    </row>
    <row r="32" spans="3:28">
      <c r="D32" s="266"/>
      <c r="E32" s="48" t="s">
        <v>105</v>
      </c>
      <c r="F32" s="165">
        <v>25</v>
      </c>
      <c r="G32" s="165">
        <v>131</v>
      </c>
      <c r="H32" s="165">
        <v>1243</v>
      </c>
      <c r="I32" s="155">
        <v>3386</v>
      </c>
      <c r="J32" s="207">
        <v>310464</v>
      </c>
      <c r="AA32" s="47">
        <f t="shared" si="1"/>
        <v>0</v>
      </c>
    </row>
    <row r="33" spans="3:28">
      <c r="D33" s="266"/>
      <c r="E33" s="48" t="s">
        <v>106</v>
      </c>
      <c r="F33" s="165">
        <v>23</v>
      </c>
      <c r="G33" s="165">
        <v>122</v>
      </c>
      <c r="H33" s="165">
        <v>998</v>
      </c>
      <c r="I33" s="155">
        <v>2724</v>
      </c>
      <c r="J33" s="207">
        <v>270044</v>
      </c>
      <c r="AA33" s="47">
        <f t="shared" si="1"/>
        <v>0</v>
      </c>
    </row>
    <row r="34" spans="3:28">
      <c r="D34" s="266"/>
      <c r="E34" s="48" t="s">
        <v>107</v>
      </c>
      <c r="F34" s="165">
        <v>19</v>
      </c>
      <c r="G34" s="165">
        <v>94</v>
      </c>
      <c r="H34" s="165">
        <v>832</v>
      </c>
      <c r="I34" s="155">
        <v>1992</v>
      </c>
      <c r="J34" s="207">
        <v>228466</v>
      </c>
      <c r="AA34" s="47">
        <f t="shared" si="1"/>
        <v>0</v>
      </c>
    </row>
    <row r="35" spans="3:28">
      <c r="D35" s="266"/>
      <c r="E35" s="48" t="s">
        <v>108</v>
      </c>
      <c r="F35" s="165">
        <v>17</v>
      </c>
      <c r="G35" s="165">
        <v>92</v>
      </c>
      <c r="H35" s="165">
        <v>871</v>
      </c>
      <c r="I35" s="155">
        <v>1739</v>
      </c>
      <c r="J35" s="207">
        <v>199198</v>
      </c>
      <c r="AA35" s="47">
        <f t="shared" si="1"/>
        <v>0</v>
      </c>
    </row>
    <row r="36" spans="3:28">
      <c r="D36" s="266"/>
      <c r="E36" s="48" t="s">
        <v>109</v>
      </c>
      <c r="F36" s="165">
        <v>22</v>
      </c>
      <c r="G36" s="165">
        <v>109</v>
      </c>
      <c r="H36" s="165">
        <v>1149</v>
      </c>
      <c r="I36" s="155">
        <v>1992</v>
      </c>
      <c r="J36" s="207">
        <v>218369</v>
      </c>
      <c r="AA36" s="47">
        <f t="shared" si="1"/>
        <v>0</v>
      </c>
    </row>
    <row r="37" spans="3:28">
      <c r="D37" s="266"/>
      <c r="E37" s="48" t="s">
        <v>110</v>
      </c>
      <c r="F37" s="165">
        <v>29</v>
      </c>
      <c r="G37" s="165">
        <v>149</v>
      </c>
      <c r="H37" s="165">
        <v>1415</v>
      </c>
      <c r="I37" s="155">
        <v>2424</v>
      </c>
      <c r="J37" s="207">
        <v>245122</v>
      </c>
      <c r="AA37" s="47">
        <f>MAX(F37:H37)</f>
        <v>0</v>
      </c>
    </row>
    <row r="38" spans="3:28" ht="11.1" thickBot="1">
      <c r="C38" s="49"/>
      <c r="D38" s="267"/>
      <c r="E38" s="215" t="s">
        <v>111</v>
      </c>
      <c r="F38" s="216">
        <v>40</v>
      </c>
      <c r="G38" s="216">
        <v>202</v>
      </c>
      <c r="H38" s="216">
        <v>1719</v>
      </c>
      <c r="I38" s="217">
        <v>3477</v>
      </c>
      <c r="J38" s="218">
        <v>409289</v>
      </c>
      <c r="K38" s="49"/>
      <c r="AA38" s="47">
        <f>MAX(F38:H38)</f>
        <v>0</v>
      </c>
    </row>
    <row r="39" spans="3:28" ht="11.1" thickBot="1">
      <c r="C39" s="49"/>
      <c r="D39" s="49"/>
      <c r="E39" s="49"/>
      <c r="F39" s="50"/>
      <c r="G39" s="51"/>
      <c r="H39" s="51"/>
      <c r="I39" s="50"/>
      <c r="J39" s="51"/>
      <c r="K39" s="49"/>
    </row>
    <row r="40" spans="3:28" ht="12" customHeight="1">
      <c r="C40" s="49"/>
      <c r="D40" s="268" t="s">
        <v>20</v>
      </c>
      <c r="E40" s="269"/>
      <c r="F40" s="163" t="s">
        <v>22</v>
      </c>
      <c r="G40" s="157" t="s">
        <v>23</v>
      </c>
      <c r="H40" s="157" t="s">
        <v>24</v>
      </c>
      <c r="I40" s="160" t="s">
        <v>15</v>
      </c>
      <c r="J40" s="161" t="s">
        <v>14</v>
      </c>
      <c r="K40" s="49"/>
      <c r="AA40" s="46" t="s">
        <v>59</v>
      </c>
      <c r="AB40" s="3" t="s">
        <v>35</v>
      </c>
    </row>
    <row r="41" spans="3:28" ht="11.25" customHeight="1">
      <c r="D41" s="270" t="s">
        <v>114</v>
      </c>
      <c r="E41" s="299"/>
      <c r="F41" s="166">
        <v>294</v>
      </c>
      <c r="G41" s="166">
        <v>1568</v>
      </c>
      <c r="H41" s="166">
        <v>15505</v>
      </c>
      <c r="I41" s="156">
        <v>36179</v>
      </c>
      <c r="J41" s="206">
        <v>3692596</v>
      </c>
      <c r="AA41" s="47"/>
    </row>
    <row r="42" spans="3:28">
      <c r="D42" s="265" t="s">
        <v>115</v>
      </c>
      <c r="E42" s="48" t="s">
        <v>96</v>
      </c>
      <c r="F42" s="165">
        <v>5</v>
      </c>
      <c r="G42" s="165">
        <v>34</v>
      </c>
      <c r="H42" s="165">
        <v>518</v>
      </c>
      <c r="I42" s="155">
        <v>1515</v>
      </c>
      <c r="J42" s="207">
        <v>127012</v>
      </c>
      <c r="AA42" s="47">
        <f t="shared" ref="AA42:AA56" si="2">MAX(F42:H42)</f>
        <v>0</v>
      </c>
    </row>
    <row r="43" spans="3:28">
      <c r="D43" s="266"/>
      <c r="E43" s="48" t="s">
        <v>97</v>
      </c>
      <c r="F43" s="165">
        <v>9</v>
      </c>
      <c r="G43" s="165">
        <v>52</v>
      </c>
      <c r="H43" s="165">
        <v>611</v>
      </c>
      <c r="I43" s="155">
        <v>1703</v>
      </c>
      <c r="J43" s="207">
        <v>142306</v>
      </c>
      <c r="AA43" s="47">
        <f t="shared" si="2"/>
        <v>0</v>
      </c>
    </row>
    <row r="44" spans="3:28">
      <c r="D44" s="266"/>
      <c r="E44" s="48" t="s">
        <v>98</v>
      </c>
      <c r="F44" s="165">
        <v>10</v>
      </c>
      <c r="G44" s="165">
        <v>55</v>
      </c>
      <c r="H44" s="165">
        <v>639</v>
      </c>
      <c r="I44" s="155">
        <v>1835</v>
      </c>
      <c r="J44" s="207">
        <v>149895</v>
      </c>
      <c r="AA44" s="47">
        <f t="shared" si="2"/>
        <v>0</v>
      </c>
    </row>
    <row r="45" spans="3:28">
      <c r="D45" s="266"/>
      <c r="E45" s="48" t="s">
        <v>99</v>
      </c>
      <c r="F45" s="165">
        <v>14</v>
      </c>
      <c r="G45" s="165">
        <v>73</v>
      </c>
      <c r="H45" s="165">
        <v>633</v>
      </c>
      <c r="I45" s="155">
        <v>1857</v>
      </c>
      <c r="J45" s="207">
        <v>158984</v>
      </c>
      <c r="AA45" s="47">
        <f t="shared" si="2"/>
        <v>0</v>
      </c>
    </row>
    <row r="46" spans="3:28">
      <c r="D46" s="266"/>
      <c r="E46" s="48" t="s">
        <v>100</v>
      </c>
      <c r="F46" s="165">
        <v>10</v>
      </c>
      <c r="G46" s="165">
        <v>61</v>
      </c>
      <c r="H46" s="165">
        <v>642</v>
      </c>
      <c r="I46" s="155">
        <v>1883</v>
      </c>
      <c r="J46" s="207">
        <v>179830</v>
      </c>
      <c r="AA46" s="47">
        <f t="shared" si="2"/>
        <v>0</v>
      </c>
    </row>
    <row r="47" spans="3:28">
      <c r="D47" s="266"/>
      <c r="E47" s="48" t="s">
        <v>101</v>
      </c>
      <c r="F47" s="165">
        <v>12</v>
      </c>
      <c r="G47" s="165">
        <v>65</v>
      </c>
      <c r="H47" s="165">
        <v>678</v>
      </c>
      <c r="I47" s="155">
        <v>1864</v>
      </c>
      <c r="J47" s="207">
        <v>178537</v>
      </c>
      <c r="AA47" s="47">
        <f t="shared" si="2"/>
        <v>0</v>
      </c>
    </row>
    <row r="48" spans="3:28">
      <c r="D48" s="266"/>
      <c r="E48" s="48" t="s">
        <v>102</v>
      </c>
      <c r="F48" s="165">
        <v>11</v>
      </c>
      <c r="G48" s="165">
        <v>63</v>
      </c>
      <c r="H48" s="165">
        <v>797</v>
      </c>
      <c r="I48" s="155">
        <v>1925</v>
      </c>
      <c r="J48" s="207">
        <v>185834</v>
      </c>
      <c r="AA48" s="47">
        <f t="shared" si="2"/>
        <v>0</v>
      </c>
    </row>
    <row r="49" spans="4:27">
      <c r="D49" s="266"/>
      <c r="E49" s="48" t="s">
        <v>103</v>
      </c>
      <c r="F49" s="165">
        <v>12</v>
      </c>
      <c r="G49" s="165">
        <v>73</v>
      </c>
      <c r="H49" s="165">
        <v>916</v>
      </c>
      <c r="I49" s="155">
        <v>2335</v>
      </c>
      <c r="J49" s="207">
        <v>210174</v>
      </c>
      <c r="AA49" s="47">
        <f t="shared" si="2"/>
        <v>0</v>
      </c>
    </row>
    <row r="50" spans="4:27">
      <c r="D50" s="266"/>
      <c r="E50" s="48" t="s">
        <v>104</v>
      </c>
      <c r="F50" s="165">
        <v>19</v>
      </c>
      <c r="G50" s="165">
        <v>93</v>
      </c>
      <c r="H50" s="165">
        <v>1033</v>
      </c>
      <c r="I50" s="155">
        <v>2584</v>
      </c>
      <c r="J50" s="207">
        <v>239819</v>
      </c>
      <c r="AA50" s="47">
        <f t="shared" si="2"/>
        <v>0</v>
      </c>
    </row>
    <row r="51" spans="4:27">
      <c r="D51" s="266"/>
      <c r="E51" s="48" t="s">
        <v>105</v>
      </c>
      <c r="F51" s="165">
        <v>20</v>
      </c>
      <c r="G51" s="165">
        <v>116</v>
      </c>
      <c r="H51" s="165">
        <v>1114</v>
      </c>
      <c r="I51" s="155">
        <v>3162</v>
      </c>
      <c r="J51" s="207">
        <v>289202</v>
      </c>
      <c r="AA51" s="47">
        <f t="shared" si="2"/>
        <v>0</v>
      </c>
    </row>
    <row r="52" spans="4:27">
      <c r="D52" s="266"/>
      <c r="E52" s="48" t="s">
        <v>106</v>
      </c>
      <c r="F52" s="165">
        <v>17</v>
      </c>
      <c r="G52" s="165">
        <v>92</v>
      </c>
      <c r="H52" s="165">
        <v>929</v>
      </c>
      <c r="I52" s="155">
        <v>2511</v>
      </c>
      <c r="J52" s="207">
        <v>254611</v>
      </c>
      <c r="AA52" s="47">
        <f t="shared" si="2"/>
        <v>0</v>
      </c>
    </row>
    <row r="53" spans="4:27">
      <c r="D53" s="266"/>
      <c r="E53" s="48" t="s">
        <v>107</v>
      </c>
      <c r="F53" s="165">
        <v>13</v>
      </c>
      <c r="G53" s="165">
        <v>86</v>
      </c>
      <c r="H53" s="165">
        <v>887</v>
      </c>
      <c r="I53" s="155">
        <v>1803</v>
      </c>
      <c r="J53" s="207">
        <v>217579</v>
      </c>
      <c r="AA53" s="47">
        <f t="shared" si="2"/>
        <v>0</v>
      </c>
    </row>
    <row r="54" spans="4:27">
      <c r="D54" s="266"/>
      <c r="E54" s="48" t="s">
        <v>108</v>
      </c>
      <c r="F54" s="165">
        <v>20</v>
      </c>
      <c r="G54" s="165">
        <v>105</v>
      </c>
      <c r="H54" s="165">
        <v>1043</v>
      </c>
      <c r="I54" s="155">
        <v>1743</v>
      </c>
      <c r="J54" s="207">
        <v>196358</v>
      </c>
      <c r="AA54" s="47">
        <f t="shared" si="2"/>
        <v>0</v>
      </c>
    </row>
    <row r="55" spans="4:27">
      <c r="D55" s="266"/>
      <c r="E55" s="48" t="s">
        <v>109</v>
      </c>
      <c r="F55" s="165">
        <v>27</v>
      </c>
      <c r="G55" s="165">
        <v>137</v>
      </c>
      <c r="H55" s="165">
        <v>1322</v>
      </c>
      <c r="I55" s="155">
        <v>2183</v>
      </c>
      <c r="J55" s="207">
        <v>227637</v>
      </c>
      <c r="AA55" s="47">
        <f t="shared" si="2"/>
        <v>0</v>
      </c>
    </row>
    <row r="56" spans="4:27">
      <c r="D56" s="266"/>
      <c r="E56" s="48" t="s">
        <v>110</v>
      </c>
      <c r="F56" s="165">
        <v>27</v>
      </c>
      <c r="G56" s="165">
        <v>148</v>
      </c>
      <c r="H56" s="165">
        <v>1471</v>
      </c>
      <c r="I56" s="155">
        <v>2737</v>
      </c>
      <c r="J56" s="207">
        <v>273980</v>
      </c>
      <c r="AA56" s="47">
        <f t="shared" si="2"/>
        <v>0</v>
      </c>
    </row>
    <row r="57" spans="4:27" ht="11.1" thickBot="1">
      <c r="D57" s="267"/>
      <c r="E57" s="215" t="s">
        <v>111</v>
      </c>
      <c r="F57" s="216">
        <v>66</v>
      </c>
      <c r="G57" s="216">
        <v>313</v>
      </c>
      <c r="H57" s="216">
        <v>2194</v>
      </c>
      <c r="I57" s="217">
        <v>4502</v>
      </c>
      <c r="J57" s="218">
        <v>560597</v>
      </c>
      <c r="AA57" s="47">
        <f>MAX(F57:H57)</f>
        <v>0</v>
      </c>
    </row>
    <row r="59" spans="4:27">
      <c r="J59" s="15" t="s">
        <v>92</v>
      </c>
    </row>
  </sheetData>
  <mergeCells count="9">
    <mergeCell ref="D42:D57"/>
    <mergeCell ref="D2:E2"/>
    <mergeCell ref="D21:E21"/>
    <mergeCell ref="D40:E40"/>
    <mergeCell ref="D41:E41"/>
    <mergeCell ref="D3:E3"/>
    <mergeCell ref="D22:E22"/>
    <mergeCell ref="D4:D19"/>
    <mergeCell ref="D23:D38"/>
  </mergeCells>
  <phoneticPr fontId="3"/>
  <pageMargins left="0.78740157480314965" right="0.78740157480314965" top="0.78740157480314965" bottom="0.39370078740157483" header="0.51181102362204722" footer="0.51181102362204722"/>
  <pageSetup paperSize="9" scale="77" orientation="landscape" verticalDpi="300" r:id="rId1"/>
  <headerFooter alignWithMargins="0">
    <oddHeader>&amp;C&amp;"ＭＳ Ｐゴシック,太字"&amp;18&amp;A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C2:AB43"/>
  <sheetViews>
    <sheetView zoomScaleNormal="100" workbookViewId="0">
      <selection activeCell="C43" sqref="C43"/>
    </sheetView>
  </sheetViews>
  <sheetFormatPr defaultColWidth="9" defaultRowHeight="10.7"/>
  <cols>
    <col min="1" max="1" width="26.85546875" style="53" customWidth="1"/>
    <col min="2" max="2" width="39.42578125" style="53" customWidth="1"/>
    <col min="3" max="3" width="17" style="53" customWidth="1"/>
    <col min="4" max="4" width="9.7109375" style="53" customWidth="1"/>
    <col min="5" max="5" width="6.28515625" style="53" customWidth="1"/>
    <col min="6" max="6" width="15.7109375" style="53" customWidth="1"/>
    <col min="7" max="7" width="10.7109375" style="53" customWidth="1"/>
    <col min="8" max="8" width="10.85546875" style="53" customWidth="1"/>
    <col min="9" max="9" width="10.7109375" style="53" customWidth="1"/>
    <col min="10" max="10" width="11.7109375" style="53" customWidth="1"/>
    <col min="11" max="11" width="13.7109375" style="53" customWidth="1"/>
    <col min="12" max="12" width="9.140625" style="54" customWidth="1"/>
    <col min="13" max="13" width="9" style="53"/>
    <col min="14" max="15" width="12" style="53" customWidth="1"/>
    <col min="16" max="26" width="9" style="53"/>
    <col min="27" max="28" width="0.140625" style="53" customWidth="1"/>
    <col min="29" max="16384" width="9" style="53"/>
  </cols>
  <sheetData>
    <row r="2" spans="3:28" ht="11.1" thickBot="1"/>
    <row r="3" spans="3:28">
      <c r="D3" s="275" t="s">
        <v>20</v>
      </c>
      <c r="E3" s="276"/>
      <c r="F3" s="277"/>
      <c r="G3" s="163" t="s">
        <v>22</v>
      </c>
      <c r="H3" s="157" t="s">
        <v>23</v>
      </c>
      <c r="I3" s="157" t="s">
        <v>24</v>
      </c>
      <c r="J3" s="162" t="s">
        <v>15</v>
      </c>
      <c r="K3" s="167" t="s">
        <v>14</v>
      </c>
      <c r="L3" s="174"/>
      <c r="AA3" s="46" t="s">
        <v>59</v>
      </c>
      <c r="AB3" s="53" t="s">
        <v>116</v>
      </c>
    </row>
    <row r="4" spans="3:28">
      <c r="D4" s="282" t="s">
        <v>117</v>
      </c>
      <c r="E4" s="286"/>
      <c r="F4" s="287"/>
      <c r="G4" s="176">
        <v>193</v>
      </c>
      <c r="H4" s="176">
        <v>1086</v>
      </c>
      <c r="I4" s="176">
        <v>12622</v>
      </c>
      <c r="J4" s="176">
        <v>27876</v>
      </c>
      <c r="K4" s="168">
        <v>3157627</v>
      </c>
      <c r="L4" s="55"/>
      <c r="AA4" s="208"/>
    </row>
    <row r="5" spans="3:28">
      <c r="D5" s="285" t="s">
        <v>118</v>
      </c>
      <c r="E5" s="57" t="s">
        <v>119</v>
      </c>
      <c r="F5" s="58"/>
      <c r="G5" s="177">
        <v>32</v>
      </c>
      <c r="H5" s="177">
        <v>199</v>
      </c>
      <c r="I5" s="177">
        <v>3590</v>
      </c>
      <c r="J5" s="177">
        <v>7073</v>
      </c>
      <c r="K5" s="169">
        <v>1072139</v>
      </c>
      <c r="L5" s="56"/>
      <c r="AA5" s="208">
        <f t="shared" ref="AA5:AA10" si="0">MAX(G5:I5)</f>
        <v>0</v>
      </c>
    </row>
    <row r="6" spans="3:28">
      <c r="D6" s="300"/>
      <c r="E6" s="57" t="s">
        <v>120</v>
      </c>
      <c r="F6" s="58"/>
      <c r="G6" s="177">
        <v>62</v>
      </c>
      <c r="H6" s="177">
        <v>353</v>
      </c>
      <c r="I6" s="177">
        <v>4074</v>
      </c>
      <c r="J6" s="177">
        <v>8279</v>
      </c>
      <c r="K6" s="169">
        <v>918038</v>
      </c>
      <c r="L6" s="56"/>
      <c r="AA6" s="208">
        <f t="shared" si="0"/>
        <v>0</v>
      </c>
    </row>
    <row r="7" spans="3:28">
      <c r="D7" s="300"/>
      <c r="E7" s="57" t="s">
        <v>121</v>
      </c>
      <c r="F7" s="58"/>
      <c r="G7" s="177">
        <v>44</v>
      </c>
      <c r="H7" s="177">
        <v>255</v>
      </c>
      <c r="I7" s="177">
        <v>2577</v>
      </c>
      <c r="J7" s="177">
        <v>5593</v>
      </c>
      <c r="K7" s="169">
        <v>580906</v>
      </c>
      <c r="L7" s="56"/>
      <c r="AA7" s="208">
        <f t="shared" si="0"/>
        <v>0</v>
      </c>
    </row>
    <row r="8" spans="3:28">
      <c r="D8" s="300"/>
      <c r="E8" s="57" t="s">
        <v>122</v>
      </c>
      <c r="F8" s="58"/>
      <c r="G8" s="177">
        <v>33</v>
      </c>
      <c r="H8" s="177">
        <v>176</v>
      </c>
      <c r="I8" s="177">
        <v>1696</v>
      </c>
      <c r="J8" s="177">
        <v>4845</v>
      </c>
      <c r="K8" s="169">
        <v>429230</v>
      </c>
      <c r="L8" s="56"/>
      <c r="AA8" s="208">
        <f t="shared" si="0"/>
        <v>0</v>
      </c>
    </row>
    <row r="9" spans="3:28">
      <c r="D9" s="300"/>
      <c r="E9" s="57" t="s">
        <v>123</v>
      </c>
      <c r="F9" s="58"/>
      <c r="G9" s="177">
        <v>14</v>
      </c>
      <c r="H9" s="177">
        <v>64</v>
      </c>
      <c r="I9" s="177">
        <v>506</v>
      </c>
      <c r="J9" s="177">
        <v>1542</v>
      </c>
      <c r="K9" s="169">
        <v>119449</v>
      </c>
      <c r="L9" s="56"/>
      <c r="AA9" s="208">
        <f t="shared" si="0"/>
        <v>0</v>
      </c>
    </row>
    <row r="10" spans="3:28" ht="11.1" thickBot="1">
      <c r="D10" s="301"/>
      <c r="E10" s="59" t="s">
        <v>124</v>
      </c>
      <c r="F10" s="60"/>
      <c r="G10" s="178">
        <v>8</v>
      </c>
      <c r="H10" s="178">
        <v>39</v>
      </c>
      <c r="I10" s="178">
        <v>179</v>
      </c>
      <c r="J10" s="178">
        <v>544</v>
      </c>
      <c r="K10" s="170">
        <v>37865</v>
      </c>
      <c r="L10" s="56"/>
      <c r="AA10" s="208">
        <f t="shared" si="0"/>
        <v>0</v>
      </c>
    </row>
    <row r="11" spans="3:28" ht="11.1" thickBot="1">
      <c r="C11" s="54"/>
      <c r="D11" s="54"/>
      <c r="E11" s="54"/>
      <c r="F11" s="54"/>
      <c r="G11" s="55"/>
      <c r="H11" s="56"/>
      <c r="I11" s="55"/>
      <c r="J11" s="55"/>
      <c r="K11" s="55"/>
      <c r="L11" s="56"/>
      <c r="M11" s="54"/>
    </row>
    <row r="12" spans="3:28">
      <c r="D12" s="88"/>
      <c r="E12" s="89" t="s">
        <v>125</v>
      </c>
      <c r="F12" s="90"/>
      <c r="G12" s="179">
        <v>159</v>
      </c>
      <c r="H12" s="179">
        <v>876</v>
      </c>
      <c r="I12" s="179">
        <v>8878</v>
      </c>
      <c r="J12" s="179">
        <v>20333</v>
      </c>
      <c r="K12" s="171">
        <v>2022229</v>
      </c>
      <c r="L12" s="56"/>
      <c r="AA12" s="208"/>
    </row>
    <row r="13" spans="3:28">
      <c r="D13" s="86"/>
      <c r="E13" s="93" t="s">
        <v>126</v>
      </c>
      <c r="F13" s="94"/>
      <c r="G13" s="177">
        <v>128</v>
      </c>
      <c r="H13" s="177">
        <v>744</v>
      </c>
      <c r="I13" s="177">
        <v>8163</v>
      </c>
      <c r="J13" s="177">
        <v>18342</v>
      </c>
      <c r="K13" s="169">
        <v>1849525</v>
      </c>
      <c r="L13" s="56"/>
      <c r="AA13" s="208"/>
    </row>
    <row r="14" spans="3:28" ht="11.1" thickBot="1">
      <c r="D14" s="61"/>
      <c r="E14" s="91" t="s">
        <v>127</v>
      </c>
      <c r="F14" s="92"/>
      <c r="G14" s="180">
        <v>31</v>
      </c>
      <c r="H14" s="180">
        <v>132</v>
      </c>
      <c r="I14" s="180">
        <v>715</v>
      </c>
      <c r="J14" s="180">
        <v>1991</v>
      </c>
      <c r="K14" s="172">
        <v>172704</v>
      </c>
      <c r="L14" s="56"/>
      <c r="AA14" s="208"/>
    </row>
    <row r="15" spans="3:28" ht="11.1" thickBot="1">
      <c r="C15" s="54"/>
      <c r="D15" s="54"/>
      <c r="E15" s="54"/>
      <c r="F15" s="54"/>
      <c r="G15" s="55"/>
      <c r="H15" s="56"/>
      <c r="I15" s="55"/>
      <c r="J15" s="55"/>
      <c r="K15" s="55"/>
      <c r="L15" s="56"/>
      <c r="M15" s="54"/>
    </row>
    <row r="16" spans="3:28">
      <c r="D16" s="88"/>
      <c r="E16" s="89" t="s">
        <v>128</v>
      </c>
      <c r="F16" s="90"/>
      <c r="G16" s="179">
        <v>11</v>
      </c>
      <c r="H16" s="179">
        <v>71</v>
      </c>
      <c r="I16" s="179">
        <v>997</v>
      </c>
      <c r="J16" s="179">
        <v>2942</v>
      </c>
      <c r="K16" s="171">
        <v>245976</v>
      </c>
      <c r="L16" s="56"/>
      <c r="AA16" s="208"/>
    </row>
    <row r="17" spans="3:28">
      <c r="D17" s="86"/>
      <c r="E17" s="93" t="s">
        <v>129</v>
      </c>
      <c r="F17" s="94"/>
      <c r="G17" s="177">
        <v>42</v>
      </c>
      <c r="H17" s="177">
        <v>234</v>
      </c>
      <c r="I17" s="177">
        <v>2577</v>
      </c>
      <c r="J17" s="177">
        <v>7459</v>
      </c>
      <c r="K17" s="169">
        <v>632575</v>
      </c>
      <c r="L17" s="56"/>
      <c r="AA17" s="208"/>
    </row>
    <row r="18" spans="3:28" ht="11.1" thickBot="1">
      <c r="D18" s="61"/>
      <c r="E18" s="91" t="s">
        <v>130</v>
      </c>
      <c r="F18" s="92"/>
      <c r="G18" s="180">
        <v>109</v>
      </c>
      <c r="H18" s="180">
        <v>574</v>
      </c>
      <c r="I18" s="180">
        <v>5915</v>
      </c>
      <c r="J18" s="180">
        <v>10950</v>
      </c>
      <c r="K18" s="172">
        <v>1240902</v>
      </c>
      <c r="L18" s="56"/>
      <c r="AA18" s="208"/>
    </row>
    <row r="19" spans="3:28">
      <c r="C19" s="54"/>
      <c r="D19" s="54"/>
      <c r="E19" s="54"/>
      <c r="F19" s="54"/>
      <c r="G19" s="55"/>
      <c r="H19" s="56"/>
      <c r="I19" s="55"/>
      <c r="J19" s="55"/>
      <c r="K19" s="55"/>
      <c r="L19" s="56"/>
      <c r="M19" s="54"/>
    </row>
    <row r="20" spans="3:28" ht="11.1" thickBot="1">
      <c r="C20" s="54"/>
      <c r="D20" s="54"/>
      <c r="E20" s="54"/>
      <c r="F20" s="54"/>
      <c r="G20" s="55"/>
      <c r="H20" s="56"/>
      <c r="I20" s="55"/>
      <c r="J20" s="55"/>
      <c r="K20" s="55"/>
      <c r="L20" s="56"/>
      <c r="M20" s="54"/>
    </row>
    <row r="21" spans="3:28">
      <c r="C21" s="54"/>
      <c r="D21" s="275" t="s">
        <v>20</v>
      </c>
      <c r="E21" s="276"/>
      <c r="F21" s="277"/>
      <c r="G21" s="163" t="s">
        <v>22</v>
      </c>
      <c r="H21" s="157" t="s">
        <v>23</v>
      </c>
      <c r="I21" s="157" t="s">
        <v>24</v>
      </c>
      <c r="J21" s="162" t="s">
        <v>15</v>
      </c>
      <c r="K21" s="167" t="s">
        <v>14</v>
      </c>
      <c r="M21" s="54"/>
      <c r="AA21" s="46" t="s">
        <v>59</v>
      </c>
      <c r="AB21" s="53" t="s">
        <v>116</v>
      </c>
    </row>
    <row r="22" spans="3:28" ht="13.5" customHeight="1">
      <c r="D22" s="278" t="s">
        <v>131</v>
      </c>
      <c r="E22" s="279"/>
      <c r="F22" s="280"/>
      <c r="G22" s="176">
        <v>190</v>
      </c>
      <c r="H22" s="176">
        <v>1059</v>
      </c>
      <c r="I22" s="176">
        <v>12365</v>
      </c>
      <c r="J22" s="176">
        <v>27367</v>
      </c>
      <c r="K22" s="168">
        <v>3087244</v>
      </c>
      <c r="L22" s="55"/>
      <c r="AA22" s="208"/>
    </row>
    <row r="23" spans="3:28" ht="13.5" customHeight="1">
      <c r="D23" s="281" t="s">
        <v>132</v>
      </c>
      <c r="E23" s="283" t="s">
        <v>133</v>
      </c>
      <c r="F23" s="284"/>
      <c r="G23" s="181">
        <v>165</v>
      </c>
      <c r="H23" s="181">
        <v>803</v>
      </c>
      <c r="I23" s="181">
        <v>4622</v>
      </c>
      <c r="J23" s="181">
        <v>16136</v>
      </c>
      <c r="K23" s="173">
        <v>1708507</v>
      </c>
      <c r="L23" s="56"/>
      <c r="AA23" s="208">
        <f t="shared" ref="AA23:AA30" si="1">MAX(G23:I23)</f>
        <v>0</v>
      </c>
    </row>
    <row r="24" spans="3:28" ht="13.5" customHeight="1">
      <c r="D24" s="266"/>
      <c r="E24" s="138" t="s">
        <v>134</v>
      </c>
      <c r="F24" s="139"/>
      <c r="G24" s="177">
        <v>2</v>
      </c>
      <c r="H24" s="177">
        <v>15</v>
      </c>
      <c r="I24" s="177">
        <v>156</v>
      </c>
      <c r="J24" s="177">
        <v>282</v>
      </c>
      <c r="K24" s="169">
        <v>29573</v>
      </c>
      <c r="L24" s="56"/>
      <c r="AA24" s="208">
        <f t="shared" si="1"/>
        <v>0</v>
      </c>
    </row>
    <row r="25" spans="3:28">
      <c r="D25" s="266"/>
      <c r="E25" s="138" t="s">
        <v>135</v>
      </c>
      <c r="F25" s="139"/>
      <c r="G25" s="177">
        <v>23</v>
      </c>
      <c r="H25" s="177">
        <v>241</v>
      </c>
      <c r="I25" s="177">
        <v>7582</v>
      </c>
      <c r="J25" s="177">
        <v>10936</v>
      </c>
      <c r="K25" s="169">
        <v>1346929</v>
      </c>
      <c r="L25" s="56"/>
      <c r="AA25" s="208">
        <f t="shared" si="1"/>
        <v>0</v>
      </c>
    </row>
    <row r="26" spans="3:28">
      <c r="D26" s="266"/>
      <c r="E26" s="57"/>
      <c r="F26" s="58" t="s">
        <v>136</v>
      </c>
      <c r="G26" s="177">
        <v>3</v>
      </c>
      <c r="H26" s="177">
        <v>39</v>
      </c>
      <c r="I26" s="177">
        <v>642</v>
      </c>
      <c r="J26" s="177">
        <v>2865</v>
      </c>
      <c r="K26" s="169">
        <v>404677</v>
      </c>
      <c r="L26" s="56"/>
      <c r="AA26" s="208"/>
    </row>
    <row r="27" spans="3:28">
      <c r="D27" s="266"/>
      <c r="E27" s="57"/>
      <c r="F27" s="58" t="s">
        <v>137</v>
      </c>
      <c r="G27" s="177">
        <v>0</v>
      </c>
      <c r="H27" s="177">
        <v>70</v>
      </c>
      <c r="I27" s="177">
        <v>4642</v>
      </c>
      <c r="J27" s="177">
        <v>4887</v>
      </c>
      <c r="K27" s="169">
        <v>504967</v>
      </c>
      <c r="L27" s="56"/>
      <c r="AA27" s="208"/>
    </row>
    <row r="28" spans="3:28">
      <c r="D28" s="266"/>
      <c r="E28" s="57"/>
      <c r="F28" s="58" t="s">
        <v>138</v>
      </c>
      <c r="G28" s="177">
        <v>20</v>
      </c>
      <c r="H28" s="177">
        <v>122</v>
      </c>
      <c r="I28" s="177">
        <v>1544</v>
      </c>
      <c r="J28" s="177">
        <v>2292</v>
      </c>
      <c r="K28" s="169">
        <v>266892</v>
      </c>
      <c r="L28" s="56"/>
      <c r="AA28" s="208"/>
    </row>
    <row r="29" spans="3:28">
      <c r="D29" s="266"/>
      <c r="E29" s="57"/>
      <c r="F29" s="58" t="s">
        <v>139</v>
      </c>
      <c r="G29" s="177">
        <v>0</v>
      </c>
      <c r="H29" s="177">
        <v>10</v>
      </c>
      <c r="I29" s="177">
        <v>754</v>
      </c>
      <c r="J29" s="177">
        <v>892</v>
      </c>
      <c r="K29" s="169">
        <v>170393</v>
      </c>
      <c r="L29" s="56"/>
      <c r="AA29" s="208"/>
    </row>
    <row r="30" spans="3:28" ht="11.1" thickBot="1">
      <c r="C30" s="54"/>
      <c r="D30" s="267"/>
      <c r="E30" s="59" t="s">
        <v>140</v>
      </c>
      <c r="F30" s="60"/>
      <c r="G30" s="178">
        <v>0</v>
      </c>
      <c r="H30" s="178">
        <v>0</v>
      </c>
      <c r="I30" s="178">
        <v>5</v>
      </c>
      <c r="J30" s="178">
        <v>13</v>
      </c>
      <c r="K30" s="170">
        <v>2235</v>
      </c>
      <c r="L30" s="56"/>
      <c r="M30" s="54"/>
      <c r="AA30" s="208">
        <f t="shared" si="1"/>
        <v>0</v>
      </c>
    </row>
    <row r="31" spans="3:28" ht="13.35">
      <c r="C31" s="54"/>
      <c r="D31" s="223"/>
      <c r="E31" s="54"/>
      <c r="F31" s="54"/>
      <c r="G31" s="55"/>
      <c r="H31" s="56"/>
      <c r="I31" s="55"/>
      <c r="J31" s="55"/>
      <c r="K31" s="55"/>
      <c r="L31" s="56"/>
      <c r="M31" s="54"/>
    </row>
    <row r="32" spans="3:28" ht="13.7" thickBot="1">
      <c r="C32" s="54"/>
      <c r="D32" s="223"/>
      <c r="E32" s="54"/>
      <c r="F32" s="54"/>
      <c r="G32" s="55"/>
      <c r="H32" s="56"/>
      <c r="I32" s="55"/>
      <c r="J32" s="55"/>
      <c r="K32" s="55"/>
      <c r="L32" s="56"/>
      <c r="M32" s="54"/>
      <c r="AA32" s="46"/>
    </row>
    <row r="33" spans="3:27">
      <c r="C33" s="54"/>
      <c r="D33" s="239" t="s">
        <v>20</v>
      </c>
      <c r="E33" s="240"/>
      <c r="F33" s="241"/>
      <c r="G33" s="163" t="s">
        <v>22</v>
      </c>
      <c r="H33" s="157" t="s">
        <v>23</v>
      </c>
      <c r="I33" s="157" t="s">
        <v>24</v>
      </c>
      <c r="J33" s="162" t="s">
        <v>15</v>
      </c>
      <c r="K33" s="167" t="s">
        <v>14</v>
      </c>
      <c r="M33" s="54"/>
    </row>
    <row r="34" spans="3:27" ht="13.35">
      <c r="C34" s="54"/>
      <c r="D34" s="282" t="s">
        <v>141</v>
      </c>
      <c r="E34" s="279"/>
      <c r="F34" s="280"/>
      <c r="G34" s="176">
        <v>191</v>
      </c>
      <c r="H34" s="176">
        <v>1069</v>
      </c>
      <c r="I34" s="176">
        <v>12537</v>
      </c>
      <c r="J34" s="176">
        <v>27727</v>
      </c>
      <c r="K34" s="168">
        <v>3127077</v>
      </c>
      <c r="L34" s="55"/>
      <c r="M34" s="54"/>
      <c r="AA34" s="208"/>
    </row>
    <row r="35" spans="3:27">
      <c r="D35" s="273" t="s">
        <v>142</v>
      </c>
      <c r="E35" s="144" t="s">
        <v>143</v>
      </c>
      <c r="F35" s="145"/>
      <c r="G35" s="181">
        <v>180</v>
      </c>
      <c r="H35" s="181">
        <v>961</v>
      </c>
      <c r="I35" s="181">
        <v>7761</v>
      </c>
      <c r="J35" s="181">
        <v>19270</v>
      </c>
      <c r="K35" s="173">
        <v>2060276</v>
      </c>
      <c r="L35" s="56"/>
      <c r="AA35" s="208"/>
    </row>
    <row r="36" spans="3:27" ht="11.1" thickBot="1">
      <c r="D36" s="274"/>
      <c r="E36" s="59" t="s">
        <v>144</v>
      </c>
      <c r="F36" s="60"/>
      <c r="G36" s="178">
        <v>7</v>
      </c>
      <c r="H36" s="178">
        <v>77</v>
      </c>
      <c r="I36" s="178">
        <v>1784</v>
      </c>
      <c r="J36" s="178">
        <v>5784</v>
      </c>
      <c r="K36" s="170">
        <v>849496</v>
      </c>
      <c r="L36" s="56"/>
      <c r="AA36" s="208"/>
    </row>
    <row r="37" spans="3:27">
      <c r="C37" s="54"/>
      <c r="D37" s="54"/>
      <c r="E37" s="54"/>
      <c r="F37" s="54"/>
      <c r="G37" s="55"/>
      <c r="H37" s="56"/>
      <c r="I37" s="55"/>
      <c r="J37" s="56"/>
      <c r="K37" s="55"/>
      <c r="L37" s="56"/>
      <c r="M37" s="54"/>
    </row>
    <row r="38" spans="3:27">
      <c r="K38" s="15" t="s">
        <v>92</v>
      </c>
    </row>
    <row r="39" spans="3:27">
      <c r="L39" s="175"/>
    </row>
    <row r="40" spans="3:27">
      <c r="L40" s="175"/>
    </row>
    <row r="41" spans="3:27">
      <c r="L41" s="175"/>
    </row>
    <row r="43" spans="3:27">
      <c r="L43" s="175"/>
    </row>
  </sheetData>
  <mergeCells count="9">
    <mergeCell ref="D35:D36"/>
    <mergeCell ref="D3:F3"/>
    <mergeCell ref="D22:F22"/>
    <mergeCell ref="D23:D30"/>
    <mergeCell ref="D34:F34"/>
    <mergeCell ref="E23:F23"/>
    <mergeCell ref="D21:F21"/>
    <mergeCell ref="D5:D10"/>
    <mergeCell ref="D4:F4"/>
  </mergeCells>
  <phoneticPr fontId="3"/>
  <pageMargins left="0.78740157480314965" right="0.78740157480314965" top="0.78740157480314965" bottom="0.39370078740157483" header="0.51181102362204722" footer="0.51181102362204722"/>
  <pageSetup paperSize="9" scale="76" orientation="landscape" verticalDpi="0" r:id="rId1"/>
  <headerFooter alignWithMargins="0">
    <oddHeader>&amp;C&amp;"ＭＳ Ｐゴシック,太字"&amp;18&amp;A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AB78"/>
  <sheetViews>
    <sheetView zoomScaleNormal="100" workbookViewId="0"/>
  </sheetViews>
  <sheetFormatPr defaultColWidth="9" defaultRowHeight="10.7"/>
  <cols>
    <col min="1" max="1" width="32.85546875" style="63" customWidth="1"/>
    <col min="2" max="2" width="43.85546875" style="63" customWidth="1"/>
    <col min="3" max="3" width="23.140625" style="63" customWidth="1"/>
    <col min="4" max="4" width="12.28515625" style="63" customWidth="1"/>
    <col min="5" max="5" width="9.28515625" style="63" customWidth="1"/>
    <col min="6" max="6" width="17" style="63" customWidth="1"/>
    <col min="7" max="7" width="12.140625" style="63" customWidth="1"/>
    <col min="8" max="8" width="10.7109375" style="63" customWidth="1"/>
    <col min="9" max="9" width="12.140625" style="63" customWidth="1"/>
    <col min="10" max="10" width="12.7109375" style="63" customWidth="1"/>
    <col min="11" max="11" width="13.7109375" style="63" customWidth="1"/>
    <col min="12" max="12" width="10.7109375" style="62" customWidth="1"/>
    <col min="13" max="13" width="9" style="63"/>
    <col min="14" max="14" width="17.85546875" style="63" customWidth="1"/>
    <col min="15" max="15" width="10.28515625" style="63" customWidth="1"/>
    <col min="16" max="16" width="11.140625" style="63" customWidth="1"/>
    <col min="17" max="17" width="13.7109375" style="63" customWidth="1"/>
    <col min="18" max="26" width="9" style="63"/>
    <col min="27" max="28" width="0.140625" style="63" customWidth="1"/>
    <col min="29" max="16384" width="9" style="63"/>
  </cols>
  <sheetData>
    <row r="1" spans="1:28">
      <c r="A1" s="62"/>
      <c r="B1" s="62"/>
      <c r="C1" s="62"/>
    </row>
    <row r="2" spans="1:28" ht="11.1" thickBot="1">
      <c r="A2" s="62"/>
      <c r="B2" s="62"/>
      <c r="C2" s="62"/>
      <c r="D2" s="62"/>
      <c r="E2" s="62"/>
      <c r="F2" s="62"/>
      <c r="G2" s="73"/>
      <c r="H2" s="74"/>
      <c r="I2" s="73"/>
      <c r="J2" s="73"/>
      <c r="K2" s="73"/>
      <c r="L2" s="73"/>
      <c r="M2" s="62"/>
    </row>
    <row r="3" spans="1:28">
      <c r="A3" s="62"/>
      <c r="B3" s="62"/>
      <c r="C3" s="62"/>
      <c r="D3" s="190" t="s">
        <v>20</v>
      </c>
      <c r="E3" s="191"/>
      <c r="F3" s="192"/>
      <c r="G3" s="163" t="s">
        <v>22</v>
      </c>
      <c r="H3" s="157" t="s">
        <v>23</v>
      </c>
      <c r="I3" s="157" t="s">
        <v>24</v>
      </c>
      <c r="J3" s="194" t="s">
        <v>15</v>
      </c>
      <c r="K3" s="195" t="s">
        <v>14</v>
      </c>
      <c r="L3" s="182"/>
      <c r="M3" s="62"/>
      <c r="AA3" s="46" t="s">
        <v>59</v>
      </c>
      <c r="AB3" s="63" t="s">
        <v>116</v>
      </c>
    </row>
    <row r="4" spans="1:28">
      <c r="A4" s="62"/>
      <c r="B4" s="62"/>
      <c r="C4" s="62"/>
      <c r="D4" s="64" t="s">
        <v>145</v>
      </c>
      <c r="E4" s="65" t="s">
        <v>146</v>
      </c>
      <c r="F4" s="66"/>
      <c r="G4" s="200">
        <v>34</v>
      </c>
      <c r="H4" s="200">
        <v>161</v>
      </c>
      <c r="I4" s="67">
        <v>1042</v>
      </c>
      <c r="J4" s="67">
        <v>2029</v>
      </c>
      <c r="K4" s="185">
        <v>240542</v>
      </c>
      <c r="L4" s="183"/>
      <c r="M4" s="62"/>
    </row>
    <row r="5" spans="1:28" ht="11.25" customHeight="1">
      <c r="A5" s="289"/>
      <c r="B5" s="62"/>
      <c r="C5" s="62"/>
      <c r="D5" s="243"/>
      <c r="E5" s="65" t="s">
        <v>147</v>
      </c>
      <c r="F5" s="66"/>
      <c r="G5" s="200">
        <v>0</v>
      </c>
      <c r="H5" s="200">
        <v>1</v>
      </c>
      <c r="I5" s="67">
        <v>3</v>
      </c>
      <c r="J5" s="67">
        <v>9</v>
      </c>
      <c r="K5" s="185">
        <v>576</v>
      </c>
      <c r="L5" s="74"/>
      <c r="N5" s="53"/>
      <c r="AA5" s="209">
        <f>MAX(G5:I5)</f>
        <v>0</v>
      </c>
    </row>
    <row r="6" spans="1:28" ht="11.25" customHeight="1">
      <c r="A6" s="302"/>
      <c r="B6" s="62"/>
      <c r="C6" s="62"/>
      <c r="D6" s="303"/>
      <c r="E6" s="68" t="s">
        <v>148</v>
      </c>
      <c r="F6" s="69"/>
      <c r="G6" s="201">
        <v>18</v>
      </c>
      <c r="H6" s="201">
        <v>78</v>
      </c>
      <c r="I6" s="79">
        <v>268</v>
      </c>
      <c r="J6" s="79">
        <v>647</v>
      </c>
      <c r="K6" s="186">
        <v>52486</v>
      </c>
      <c r="L6" s="74"/>
      <c r="N6" s="53"/>
      <c r="AA6" s="209">
        <f>MAX(G6:I6)</f>
        <v>0</v>
      </c>
    </row>
    <row r="7" spans="1:28" ht="12" customHeight="1" thickBot="1">
      <c r="A7" s="302"/>
      <c r="B7" s="62"/>
      <c r="C7" s="62"/>
      <c r="D7" s="304"/>
      <c r="E7" s="70" t="s">
        <v>149</v>
      </c>
      <c r="F7" s="71"/>
      <c r="G7" s="202">
        <v>16</v>
      </c>
      <c r="H7" s="202">
        <v>80</v>
      </c>
      <c r="I7" s="72">
        <v>770</v>
      </c>
      <c r="J7" s="72">
        <v>1373</v>
      </c>
      <c r="K7" s="187">
        <v>187480</v>
      </c>
      <c r="L7" s="74"/>
      <c r="N7" s="53"/>
      <c r="AA7" s="209">
        <f>MAX(G7:I7)</f>
        <v>0</v>
      </c>
    </row>
    <row r="8" spans="1:28" ht="11.25" customHeight="1" thickBot="1">
      <c r="A8" s="223"/>
      <c r="B8" s="62"/>
      <c r="C8" s="62"/>
      <c r="D8" s="223"/>
      <c r="E8" s="62"/>
      <c r="F8" s="62"/>
      <c r="G8" s="73"/>
      <c r="H8" s="80"/>
      <c r="I8" s="81"/>
      <c r="J8" s="81"/>
      <c r="K8" s="81"/>
      <c r="L8" s="74"/>
    </row>
    <row r="9" spans="1:28" ht="11.25" customHeight="1">
      <c r="A9" s="223"/>
      <c r="B9" s="62"/>
      <c r="C9" s="62"/>
      <c r="D9" s="75" t="s">
        <v>150</v>
      </c>
      <c r="E9" s="76" t="s">
        <v>146</v>
      </c>
      <c r="F9" s="77"/>
      <c r="G9" s="203">
        <v>291</v>
      </c>
      <c r="H9" s="203">
        <v>1308</v>
      </c>
      <c r="I9" s="78">
        <v>11359</v>
      </c>
      <c r="J9" s="78">
        <v>21345</v>
      </c>
      <c r="K9" s="188">
        <v>2575544</v>
      </c>
      <c r="L9" s="183"/>
    </row>
    <row r="10" spans="1:28" ht="11.25" customHeight="1">
      <c r="A10" s="223"/>
      <c r="B10" s="62"/>
      <c r="C10" s="62"/>
      <c r="D10" s="243"/>
      <c r="E10" s="65" t="s">
        <v>151</v>
      </c>
      <c r="F10" s="66"/>
      <c r="G10" s="200">
        <v>0</v>
      </c>
      <c r="H10" s="200">
        <v>9</v>
      </c>
      <c r="I10" s="67">
        <v>13</v>
      </c>
      <c r="J10" s="67">
        <v>73</v>
      </c>
      <c r="K10" s="185">
        <v>6116</v>
      </c>
      <c r="L10" s="74"/>
      <c r="N10" s="53"/>
    </row>
    <row r="11" spans="1:28" ht="11.25" customHeight="1">
      <c r="A11" s="223"/>
      <c r="B11" s="62"/>
      <c r="C11" s="62"/>
      <c r="D11" s="303"/>
      <c r="E11" s="68" t="s">
        <v>152</v>
      </c>
      <c r="F11" s="69"/>
      <c r="G11" s="201">
        <v>138</v>
      </c>
      <c r="H11" s="201">
        <v>599</v>
      </c>
      <c r="I11" s="79">
        <v>2122</v>
      </c>
      <c r="J11" s="79">
        <v>7169</v>
      </c>
      <c r="K11" s="186">
        <v>629771</v>
      </c>
      <c r="L11" s="74"/>
      <c r="N11" s="53"/>
    </row>
    <row r="12" spans="1:28" ht="11.25" customHeight="1" thickBot="1">
      <c r="A12" s="223"/>
      <c r="B12" s="62"/>
      <c r="C12" s="62"/>
      <c r="D12" s="304"/>
      <c r="E12" s="70" t="s">
        <v>153</v>
      </c>
      <c r="F12" s="71"/>
      <c r="G12" s="202">
        <v>152</v>
      </c>
      <c r="H12" s="202">
        <v>700</v>
      </c>
      <c r="I12" s="72">
        <v>9225</v>
      </c>
      <c r="J12" s="72">
        <v>14103</v>
      </c>
      <c r="K12" s="187">
        <v>1939657</v>
      </c>
      <c r="L12" s="74"/>
      <c r="N12" s="53"/>
    </row>
    <row r="13" spans="1:28" ht="11.25" customHeight="1">
      <c r="A13" s="223"/>
      <c r="B13" s="62"/>
      <c r="C13" s="62"/>
      <c r="D13" s="223"/>
      <c r="E13" s="62"/>
      <c r="F13" s="62"/>
      <c r="G13" s="73"/>
      <c r="H13" s="80"/>
      <c r="I13" s="81"/>
      <c r="J13" s="81"/>
      <c r="K13" s="81"/>
      <c r="L13" s="74"/>
    </row>
    <row r="14" spans="1:28" ht="11.25" customHeight="1">
      <c r="A14" s="223"/>
      <c r="B14" s="62"/>
      <c r="C14" s="62"/>
      <c r="D14" s="223"/>
      <c r="E14" s="62"/>
      <c r="F14" s="62"/>
      <c r="G14" s="73"/>
      <c r="H14" s="80"/>
      <c r="I14" s="81"/>
      <c r="J14" s="81"/>
      <c r="K14" s="81"/>
      <c r="L14" s="74"/>
    </row>
    <row r="15" spans="1:28" ht="11.25" customHeight="1">
      <c r="A15" s="223"/>
      <c r="B15" s="62"/>
      <c r="C15" s="62"/>
      <c r="D15" s="223"/>
      <c r="E15" s="62"/>
      <c r="F15" s="62"/>
      <c r="G15" s="73"/>
      <c r="H15" s="80"/>
      <c r="I15" s="81"/>
      <c r="J15" s="81"/>
      <c r="K15" s="81"/>
      <c r="L15" s="74"/>
    </row>
    <row r="16" spans="1:28" ht="11.25" customHeight="1">
      <c r="A16" s="223"/>
      <c r="B16" s="62"/>
      <c r="C16" s="62"/>
      <c r="D16" s="223"/>
      <c r="E16" s="62"/>
      <c r="F16" s="62"/>
      <c r="G16" s="73"/>
      <c r="H16" s="80"/>
      <c r="I16" s="81"/>
      <c r="J16" s="81"/>
      <c r="K16" s="81"/>
      <c r="L16" s="74"/>
    </row>
    <row r="17" spans="1:28" ht="11.25" customHeight="1">
      <c r="A17" s="223"/>
      <c r="B17" s="62"/>
      <c r="C17" s="62"/>
      <c r="D17" s="223"/>
      <c r="E17" s="62"/>
      <c r="F17" s="62"/>
      <c r="G17" s="73"/>
      <c r="H17" s="80"/>
      <c r="I17" s="81"/>
      <c r="J17" s="81"/>
      <c r="K17" s="81"/>
      <c r="L17" s="74"/>
    </row>
    <row r="18" spans="1:28" ht="11.25" customHeight="1" thickBot="1">
      <c r="A18" s="223"/>
      <c r="B18" s="62"/>
      <c r="C18" s="62"/>
      <c r="D18" s="223"/>
      <c r="E18" s="62"/>
      <c r="F18" s="62"/>
      <c r="G18" s="73"/>
      <c r="H18" s="80"/>
      <c r="I18" s="81"/>
      <c r="J18" s="81"/>
      <c r="K18" s="81"/>
      <c r="L18" s="74"/>
    </row>
    <row r="19" spans="1:28" ht="11.25" customHeight="1">
      <c r="A19" s="223"/>
      <c r="B19" s="62"/>
      <c r="C19" s="62"/>
      <c r="D19" s="190" t="s">
        <v>20</v>
      </c>
      <c r="E19" s="191"/>
      <c r="F19" s="192"/>
      <c r="G19" s="163" t="s">
        <v>22</v>
      </c>
      <c r="H19" s="157" t="s">
        <v>23</v>
      </c>
      <c r="I19" s="157" t="s">
        <v>24</v>
      </c>
      <c r="J19" s="194" t="s">
        <v>15</v>
      </c>
      <c r="K19" s="196" t="s">
        <v>14</v>
      </c>
      <c r="AA19" s="46" t="s">
        <v>59</v>
      </c>
      <c r="AB19" s="63" t="s">
        <v>116</v>
      </c>
    </row>
    <row r="20" spans="1:28" ht="11.25" customHeight="1">
      <c r="A20" s="223"/>
      <c r="B20" s="62"/>
      <c r="C20" s="62"/>
      <c r="D20" s="291" t="s">
        <v>154</v>
      </c>
      <c r="E20" s="146" t="s">
        <v>155</v>
      </c>
      <c r="F20" s="66"/>
      <c r="G20" s="200">
        <v>0</v>
      </c>
      <c r="H20" s="200">
        <v>0</v>
      </c>
      <c r="I20" s="67">
        <v>0</v>
      </c>
      <c r="J20" s="67">
        <v>0</v>
      </c>
      <c r="K20" s="185">
        <v>33</v>
      </c>
      <c r="L20" s="74"/>
      <c r="AA20" s="209">
        <f>MAX(G20:I20)</f>
        <v>0</v>
      </c>
    </row>
    <row r="21" spans="1:28" ht="11.25" customHeight="1">
      <c r="A21" s="223"/>
      <c r="B21" s="62"/>
      <c r="C21" s="62"/>
      <c r="D21" s="300"/>
      <c r="E21" s="147" t="s">
        <v>156</v>
      </c>
      <c r="F21" s="69"/>
      <c r="G21" s="201">
        <v>5</v>
      </c>
      <c r="H21" s="201">
        <v>22</v>
      </c>
      <c r="I21" s="79">
        <v>100</v>
      </c>
      <c r="J21" s="79">
        <v>227</v>
      </c>
      <c r="K21" s="186">
        <v>25762</v>
      </c>
      <c r="L21" s="74"/>
      <c r="AA21" s="209">
        <f>MAX(G21:I21)</f>
        <v>0</v>
      </c>
    </row>
    <row r="22" spans="1:28" ht="11.25" customHeight="1" thickBot="1">
      <c r="A22" s="223"/>
      <c r="B22" s="62"/>
      <c r="C22" s="62"/>
      <c r="D22" s="301"/>
      <c r="E22" s="148" t="s">
        <v>157</v>
      </c>
      <c r="F22" s="71"/>
      <c r="G22" s="202">
        <v>13</v>
      </c>
      <c r="H22" s="202">
        <v>56</v>
      </c>
      <c r="I22" s="72">
        <v>168</v>
      </c>
      <c r="J22" s="72">
        <v>420</v>
      </c>
      <c r="K22" s="187">
        <v>26691</v>
      </c>
      <c r="L22" s="74"/>
      <c r="AA22" s="209">
        <f>MAX(G22:I22)</f>
        <v>0</v>
      </c>
    </row>
    <row r="23" spans="1:28" ht="11.25" customHeight="1" thickBot="1">
      <c r="A23" s="223"/>
      <c r="B23" s="62"/>
      <c r="C23" s="62"/>
      <c r="D23" s="223"/>
      <c r="E23" s="149"/>
      <c r="F23" s="62"/>
      <c r="G23" s="73"/>
      <c r="H23" s="80"/>
      <c r="I23" s="81"/>
      <c r="J23" s="81"/>
      <c r="K23" s="81"/>
      <c r="L23" s="74"/>
    </row>
    <row r="24" spans="1:28" ht="11.25" customHeight="1">
      <c r="A24" s="223"/>
      <c r="B24" s="62"/>
      <c r="C24" s="62"/>
      <c r="D24" s="292" t="s">
        <v>158</v>
      </c>
      <c r="E24" s="150" t="s">
        <v>159</v>
      </c>
      <c r="F24" s="77"/>
      <c r="G24" s="203">
        <v>0</v>
      </c>
      <c r="H24" s="203">
        <v>0</v>
      </c>
      <c r="I24" s="78">
        <v>0</v>
      </c>
      <c r="J24" s="78">
        <v>0</v>
      </c>
      <c r="K24" s="188">
        <v>436</v>
      </c>
      <c r="L24" s="74"/>
    </row>
    <row r="25" spans="1:28" ht="11.25" customHeight="1">
      <c r="A25" s="223"/>
      <c r="B25" s="62"/>
      <c r="C25" s="62"/>
      <c r="D25" s="300"/>
      <c r="E25" s="147" t="s">
        <v>160</v>
      </c>
      <c r="F25" s="69"/>
      <c r="G25" s="201">
        <v>40</v>
      </c>
      <c r="H25" s="201">
        <v>185</v>
      </c>
      <c r="I25" s="79">
        <v>781</v>
      </c>
      <c r="J25" s="79">
        <v>1310</v>
      </c>
      <c r="K25" s="186">
        <v>164889</v>
      </c>
      <c r="L25" s="74"/>
    </row>
    <row r="26" spans="1:28" ht="11.25" customHeight="1" thickBot="1">
      <c r="A26" s="223"/>
      <c r="B26" s="62"/>
      <c r="C26" s="62"/>
      <c r="D26" s="301"/>
      <c r="E26" s="148" t="s">
        <v>157</v>
      </c>
      <c r="F26" s="71"/>
      <c r="G26" s="202">
        <v>98</v>
      </c>
      <c r="H26" s="202">
        <v>414</v>
      </c>
      <c r="I26" s="72">
        <v>1341</v>
      </c>
      <c r="J26" s="72">
        <v>5859</v>
      </c>
      <c r="K26" s="187">
        <v>464446</v>
      </c>
      <c r="L26" s="74"/>
    </row>
    <row r="27" spans="1:28" ht="11.25" customHeight="1">
      <c r="A27" s="223"/>
      <c r="B27" s="62"/>
      <c r="C27" s="62"/>
      <c r="D27" s="223"/>
      <c r="E27" s="62"/>
      <c r="F27" s="62"/>
      <c r="G27" s="73"/>
      <c r="H27" s="80"/>
      <c r="I27" s="81"/>
      <c r="J27" s="81"/>
      <c r="K27" s="81"/>
      <c r="L27" s="74"/>
    </row>
    <row r="28" spans="1:28" ht="11.25" customHeight="1">
      <c r="A28" s="223"/>
      <c r="B28" s="62"/>
      <c r="C28" s="62"/>
      <c r="D28" s="223"/>
      <c r="E28" s="62"/>
      <c r="F28" s="62"/>
      <c r="G28" s="73"/>
      <c r="H28" s="80"/>
      <c r="I28" s="81"/>
      <c r="J28" s="81"/>
      <c r="K28" s="81"/>
      <c r="L28" s="74"/>
    </row>
    <row r="29" spans="1:28" ht="11.25" customHeight="1">
      <c r="A29" s="223"/>
      <c r="B29" s="62"/>
      <c r="C29" s="62"/>
      <c r="D29" s="223"/>
      <c r="E29" s="62"/>
      <c r="F29" s="62"/>
      <c r="G29" s="73"/>
      <c r="H29" s="80"/>
      <c r="I29" s="81"/>
      <c r="J29" s="81"/>
      <c r="K29" s="81"/>
      <c r="L29" s="74"/>
    </row>
    <row r="30" spans="1:28" ht="11.25" customHeight="1">
      <c r="A30" s="223"/>
      <c r="B30" s="62"/>
      <c r="C30" s="62"/>
      <c r="D30" s="223"/>
      <c r="E30" s="62"/>
      <c r="F30" s="62"/>
      <c r="G30" s="73"/>
      <c r="H30" s="80"/>
      <c r="I30" s="81"/>
      <c r="J30" s="81"/>
      <c r="K30" s="81"/>
      <c r="L30" s="74"/>
    </row>
    <row r="31" spans="1:28" ht="11.25" customHeight="1">
      <c r="A31" s="223"/>
      <c r="B31" s="62"/>
      <c r="C31" s="62"/>
      <c r="D31" s="223"/>
      <c r="E31" s="62"/>
      <c r="F31" s="62"/>
      <c r="G31" s="73"/>
      <c r="H31" s="80"/>
      <c r="I31" s="81"/>
      <c r="J31" s="81"/>
      <c r="K31" s="81"/>
      <c r="L31" s="74"/>
    </row>
    <row r="32" spans="1:28" ht="11.25" customHeight="1" thickBot="1">
      <c r="A32" s="223"/>
      <c r="B32" s="62"/>
      <c r="C32" s="62"/>
      <c r="D32" s="223"/>
      <c r="E32" s="62"/>
      <c r="F32" s="62"/>
      <c r="G32" s="73"/>
      <c r="H32" s="80"/>
      <c r="I32" s="81"/>
      <c r="J32" s="81"/>
      <c r="K32" s="81"/>
      <c r="L32" s="74"/>
    </row>
    <row r="33" spans="1:28" ht="11.25" customHeight="1">
      <c r="A33" s="223"/>
      <c r="B33" s="62"/>
      <c r="C33" s="62"/>
      <c r="D33" s="190" t="s">
        <v>20</v>
      </c>
      <c r="E33" s="191"/>
      <c r="F33" s="192"/>
      <c r="G33" s="163" t="s">
        <v>22</v>
      </c>
      <c r="H33" s="157" t="s">
        <v>23</v>
      </c>
      <c r="I33" s="157" t="s">
        <v>24</v>
      </c>
      <c r="J33" s="194" t="s">
        <v>15</v>
      </c>
      <c r="K33" s="195" t="s">
        <v>14</v>
      </c>
      <c r="AA33" s="46" t="s">
        <v>59</v>
      </c>
      <c r="AB33" s="63" t="s">
        <v>116</v>
      </c>
    </row>
    <row r="34" spans="1:28">
      <c r="A34" s="290"/>
      <c r="B34" s="62"/>
      <c r="C34" s="62"/>
      <c r="D34" s="294" t="s">
        <v>161</v>
      </c>
      <c r="E34" s="146" t="s">
        <v>162</v>
      </c>
      <c r="F34" s="66"/>
      <c r="G34" s="200">
        <v>0</v>
      </c>
      <c r="H34" s="200">
        <v>0</v>
      </c>
      <c r="I34" s="67">
        <v>0</v>
      </c>
      <c r="J34" s="67">
        <v>0</v>
      </c>
      <c r="K34" s="185">
        <v>132</v>
      </c>
      <c r="L34" s="74"/>
      <c r="AA34" s="209">
        <f>MAX(G34:I34)</f>
        <v>0</v>
      </c>
    </row>
    <row r="35" spans="1:28">
      <c r="A35" s="290"/>
      <c r="B35" s="62"/>
      <c r="C35" s="62"/>
      <c r="D35" s="266"/>
      <c r="E35" s="147" t="s">
        <v>163</v>
      </c>
      <c r="F35" s="66"/>
      <c r="G35" s="200">
        <v>0</v>
      </c>
      <c r="H35" s="200">
        <v>1</v>
      </c>
      <c r="I35" s="67">
        <v>5</v>
      </c>
      <c r="J35" s="67">
        <v>6</v>
      </c>
      <c r="K35" s="185">
        <v>1684</v>
      </c>
      <c r="L35" s="74"/>
      <c r="AA35" s="209">
        <f t="shared" ref="AA35:AA47" si="0">MAX(G35:I35)</f>
        <v>0</v>
      </c>
    </row>
    <row r="36" spans="1:28">
      <c r="A36" s="290"/>
      <c r="B36" s="62"/>
      <c r="C36" s="62"/>
      <c r="D36" s="266"/>
      <c r="E36" s="147" t="s">
        <v>164</v>
      </c>
      <c r="F36" s="66"/>
      <c r="G36" s="200">
        <v>2</v>
      </c>
      <c r="H36" s="200">
        <v>8</v>
      </c>
      <c r="I36" s="67">
        <v>52</v>
      </c>
      <c r="J36" s="67">
        <v>73</v>
      </c>
      <c r="K36" s="185">
        <v>6909</v>
      </c>
      <c r="L36" s="74"/>
      <c r="AA36" s="209">
        <f t="shared" si="0"/>
        <v>0</v>
      </c>
    </row>
    <row r="37" spans="1:28">
      <c r="A37" s="290"/>
      <c r="B37" s="62"/>
      <c r="C37" s="62"/>
      <c r="D37" s="266"/>
      <c r="E37" s="147" t="s">
        <v>165</v>
      </c>
      <c r="F37" s="66"/>
      <c r="G37" s="200">
        <v>6</v>
      </c>
      <c r="H37" s="200">
        <v>29</v>
      </c>
      <c r="I37" s="67">
        <v>311</v>
      </c>
      <c r="J37" s="67">
        <v>430</v>
      </c>
      <c r="K37" s="185">
        <v>56851</v>
      </c>
      <c r="L37" s="74"/>
      <c r="AA37" s="209">
        <f t="shared" si="0"/>
        <v>0</v>
      </c>
    </row>
    <row r="38" spans="1:28">
      <c r="A38" s="290"/>
      <c r="B38" s="62"/>
      <c r="C38" s="62"/>
      <c r="D38" s="266"/>
      <c r="E38" s="147" t="s">
        <v>166</v>
      </c>
      <c r="F38" s="66"/>
      <c r="G38" s="200">
        <v>0</v>
      </c>
      <c r="H38" s="200">
        <v>0</v>
      </c>
      <c r="I38" s="67">
        <v>5</v>
      </c>
      <c r="J38" s="67">
        <v>15</v>
      </c>
      <c r="K38" s="185">
        <v>3049</v>
      </c>
      <c r="L38" s="74"/>
      <c r="AA38" s="209">
        <f t="shared" si="0"/>
        <v>0</v>
      </c>
    </row>
    <row r="39" spans="1:28">
      <c r="A39" s="290"/>
      <c r="B39" s="62"/>
      <c r="C39" s="62"/>
      <c r="D39" s="266"/>
      <c r="E39" s="151" t="s">
        <v>167</v>
      </c>
      <c r="F39" s="66"/>
      <c r="G39" s="200">
        <v>1</v>
      </c>
      <c r="H39" s="200">
        <v>6</v>
      </c>
      <c r="I39" s="67">
        <v>58</v>
      </c>
      <c r="J39" s="67">
        <v>109</v>
      </c>
      <c r="K39" s="185">
        <v>16584</v>
      </c>
      <c r="L39" s="74"/>
      <c r="AA39" s="209">
        <f t="shared" si="0"/>
        <v>0</v>
      </c>
    </row>
    <row r="40" spans="1:28">
      <c r="A40" s="290"/>
      <c r="B40" s="62"/>
      <c r="C40" s="62"/>
      <c r="D40" s="266"/>
      <c r="E40" s="151" t="s">
        <v>168</v>
      </c>
      <c r="F40" s="66"/>
      <c r="G40" s="200">
        <v>0</v>
      </c>
      <c r="H40" s="200">
        <v>1</v>
      </c>
      <c r="I40" s="67">
        <v>17</v>
      </c>
      <c r="J40" s="67">
        <v>49</v>
      </c>
      <c r="K40" s="185">
        <v>8573</v>
      </c>
      <c r="L40" s="74"/>
      <c r="AA40" s="209">
        <f t="shared" si="0"/>
        <v>0</v>
      </c>
    </row>
    <row r="41" spans="1:28">
      <c r="A41" s="290"/>
      <c r="B41" s="62"/>
      <c r="C41" s="62"/>
      <c r="D41" s="266"/>
      <c r="E41" s="152" t="s">
        <v>169</v>
      </c>
      <c r="F41" s="66"/>
      <c r="G41" s="200">
        <v>1</v>
      </c>
      <c r="H41" s="200">
        <v>5</v>
      </c>
      <c r="I41" s="67">
        <v>83</v>
      </c>
      <c r="J41" s="67">
        <v>184</v>
      </c>
      <c r="K41" s="185">
        <v>27883</v>
      </c>
      <c r="L41" s="74"/>
      <c r="AA41" s="209">
        <f t="shared" si="0"/>
        <v>0</v>
      </c>
    </row>
    <row r="42" spans="1:28">
      <c r="A42" s="290"/>
      <c r="B42" s="62"/>
      <c r="C42" s="62"/>
      <c r="D42" s="266"/>
      <c r="E42" s="147" t="s">
        <v>170</v>
      </c>
      <c r="F42" s="69"/>
      <c r="G42" s="201">
        <v>1</v>
      </c>
      <c r="H42" s="201">
        <v>6</v>
      </c>
      <c r="I42" s="79">
        <v>78</v>
      </c>
      <c r="J42" s="79">
        <v>181</v>
      </c>
      <c r="K42" s="186">
        <v>22637</v>
      </c>
      <c r="L42" s="74"/>
      <c r="AA42" s="209">
        <f t="shared" si="0"/>
        <v>0</v>
      </c>
    </row>
    <row r="43" spans="1:28">
      <c r="A43" s="290"/>
      <c r="B43" s="62"/>
      <c r="C43" s="62"/>
      <c r="D43" s="266"/>
      <c r="E43" s="147" t="s">
        <v>171</v>
      </c>
      <c r="F43" s="69"/>
      <c r="G43" s="201">
        <v>0</v>
      </c>
      <c r="H43" s="201">
        <v>0</v>
      </c>
      <c r="I43" s="79">
        <v>19</v>
      </c>
      <c r="J43" s="79">
        <v>54</v>
      </c>
      <c r="K43" s="186">
        <v>9056</v>
      </c>
      <c r="L43" s="74"/>
      <c r="AA43" s="209">
        <f t="shared" si="0"/>
        <v>0</v>
      </c>
    </row>
    <row r="44" spans="1:28">
      <c r="A44" s="290"/>
      <c r="B44" s="62"/>
      <c r="C44" s="62"/>
      <c r="D44" s="266"/>
      <c r="E44" s="147" t="s">
        <v>172</v>
      </c>
      <c r="F44" s="69"/>
      <c r="G44" s="201">
        <v>1</v>
      </c>
      <c r="H44" s="201">
        <v>5</v>
      </c>
      <c r="I44" s="79">
        <v>73</v>
      </c>
      <c r="J44" s="79">
        <v>158</v>
      </c>
      <c r="K44" s="186">
        <v>20058</v>
      </c>
      <c r="L44" s="74"/>
      <c r="AA44" s="209">
        <f t="shared" si="0"/>
        <v>0</v>
      </c>
    </row>
    <row r="45" spans="1:28">
      <c r="A45" s="290"/>
      <c r="B45" s="62"/>
      <c r="C45" s="62"/>
      <c r="D45" s="266"/>
      <c r="E45" s="147" t="s">
        <v>173</v>
      </c>
      <c r="F45" s="69"/>
      <c r="G45" s="201">
        <v>0</v>
      </c>
      <c r="H45" s="201">
        <v>0</v>
      </c>
      <c r="I45" s="79">
        <v>1</v>
      </c>
      <c r="J45" s="79">
        <v>7</v>
      </c>
      <c r="K45" s="186">
        <v>937</v>
      </c>
      <c r="L45" s="74"/>
      <c r="AA45" s="209">
        <f t="shared" si="0"/>
        <v>0</v>
      </c>
    </row>
    <row r="46" spans="1:28" ht="11.1" thickBot="1">
      <c r="A46" s="290"/>
      <c r="B46" s="62"/>
      <c r="C46" s="62"/>
      <c r="D46" s="267"/>
      <c r="E46" s="148" t="s">
        <v>174</v>
      </c>
      <c r="F46" s="71"/>
      <c r="G46" s="202">
        <v>4</v>
      </c>
      <c r="H46" s="202">
        <v>19</v>
      </c>
      <c r="I46" s="72">
        <v>68</v>
      </c>
      <c r="J46" s="72">
        <v>107</v>
      </c>
      <c r="K46" s="187">
        <v>13127</v>
      </c>
      <c r="L46" s="74"/>
      <c r="AA46" s="209">
        <f t="shared" si="0"/>
        <v>0</v>
      </c>
    </row>
    <row r="47" spans="1:28" ht="11.25" customHeight="1" thickBot="1">
      <c r="A47" s="223"/>
      <c r="B47" s="62"/>
      <c r="C47" s="62"/>
      <c r="D47" s="223"/>
      <c r="E47" s="62"/>
      <c r="F47" s="62"/>
      <c r="G47" s="73"/>
      <c r="H47" s="80"/>
      <c r="I47" s="81"/>
      <c r="J47" s="81"/>
      <c r="K47" s="81"/>
      <c r="L47" s="74"/>
      <c r="AA47" s="63">
        <f t="shared" si="0"/>
        <v>0</v>
      </c>
    </row>
    <row r="48" spans="1:28">
      <c r="D48" s="293" t="s">
        <v>175</v>
      </c>
      <c r="E48" s="150" t="s">
        <v>176</v>
      </c>
      <c r="F48" s="77"/>
      <c r="G48" s="203">
        <v>0</v>
      </c>
      <c r="H48" s="203">
        <v>0</v>
      </c>
      <c r="I48" s="78">
        <v>0</v>
      </c>
      <c r="J48" s="78">
        <v>0</v>
      </c>
      <c r="K48" s="188">
        <v>4141</v>
      </c>
      <c r="L48" s="74"/>
    </row>
    <row r="49" spans="4:28">
      <c r="D49" s="266"/>
      <c r="E49" s="147" t="s">
        <v>177</v>
      </c>
      <c r="F49" s="69"/>
      <c r="G49" s="201">
        <v>0</v>
      </c>
      <c r="H49" s="201">
        <v>1</v>
      </c>
      <c r="I49" s="79">
        <v>8</v>
      </c>
      <c r="J49" s="79">
        <v>45</v>
      </c>
      <c r="K49" s="186">
        <v>21080</v>
      </c>
      <c r="L49" s="74"/>
    </row>
    <row r="50" spans="4:28">
      <c r="D50" s="266"/>
      <c r="E50" s="147" t="s">
        <v>164</v>
      </c>
      <c r="F50" s="69"/>
      <c r="G50" s="201">
        <v>46</v>
      </c>
      <c r="H50" s="201">
        <v>173</v>
      </c>
      <c r="I50" s="79">
        <v>1412</v>
      </c>
      <c r="J50" s="79">
        <v>2874</v>
      </c>
      <c r="K50" s="186">
        <v>203709</v>
      </c>
      <c r="L50" s="74"/>
    </row>
    <row r="51" spans="4:28">
      <c r="D51" s="266"/>
      <c r="E51" s="147" t="s">
        <v>178</v>
      </c>
      <c r="F51" s="69"/>
      <c r="G51" s="201">
        <v>30</v>
      </c>
      <c r="H51" s="201">
        <v>182</v>
      </c>
      <c r="I51" s="79">
        <v>3233</v>
      </c>
      <c r="J51" s="79">
        <v>4050</v>
      </c>
      <c r="K51" s="186">
        <v>543203</v>
      </c>
      <c r="L51" s="74"/>
    </row>
    <row r="52" spans="4:28">
      <c r="D52" s="266"/>
      <c r="E52" s="147" t="s">
        <v>179</v>
      </c>
      <c r="F52" s="69"/>
      <c r="G52" s="201">
        <v>0</v>
      </c>
      <c r="H52" s="201">
        <v>0</v>
      </c>
      <c r="I52" s="79">
        <v>51</v>
      </c>
      <c r="J52" s="79">
        <v>199</v>
      </c>
      <c r="K52" s="186">
        <v>53466</v>
      </c>
      <c r="L52" s="74"/>
    </row>
    <row r="53" spans="4:28">
      <c r="D53" s="266"/>
      <c r="E53" s="151" t="s">
        <v>180</v>
      </c>
      <c r="F53" s="69"/>
      <c r="G53" s="201">
        <v>8</v>
      </c>
      <c r="H53" s="201">
        <v>32</v>
      </c>
      <c r="I53" s="79">
        <v>247</v>
      </c>
      <c r="J53" s="79">
        <v>394</v>
      </c>
      <c r="K53" s="186">
        <v>64771</v>
      </c>
      <c r="L53" s="74"/>
    </row>
    <row r="54" spans="4:28">
      <c r="D54" s="266"/>
      <c r="E54" s="151" t="s">
        <v>181</v>
      </c>
      <c r="F54" s="69"/>
      <c r="G54" s="201">
        <v>1</v>
      </c>
      <c r="H54" s="201">
        <v>4</v>
      </c>
      <c r="I54" s="79">
        <v>102</v>
      </c>
      <c r="J54" s="79">
        <v>236</v>
      </c>
      <c r="K54" s="186">
        <v>62779</v>
      </c>
      <c r="L54" s="74"/>
    </row>
    <row r="55" spans="4:28">
      <c r="D55" s="266"/>
      <c r="E55" s="152" t="s">
        <v>182</v>
      </c>
      <c r="F55" s="69"/>
      <c r="G55" s="201">
        <v>5</v>
      </c>
      <c r="H55" s="201">
        <v>24</v>
      </c>
      <c r="I55" s="79">
        <v>1099</v>
      </c>
      <c r="J55" s="79">
        <v>1575</v>
      </c>
      <c r="K55" s="186">
        <v>232300</v>
      </c>
      <c r="L55" s="74"/>
    </row>
    <row r="56" spans="4:28">
      <c r="D56" s="266"/>
      <c r="E56" s="147" t="s">
        <v>183</v>
      </c>
      <c r="F56" s="69"/>
      <c r="G56" s="201">
        <v>4</v>
      </c>
      <c r="H56" s="201">
        <v>22</v>
      </c>
      <c r="I56" s="79">
        <v>552</v>
      </c>
      <c r="J56" s="79">
        <v>747</v>
      </c>
      <c r="K56" s="186">
        <v>117077</v>
      </c>
      <c r="L56" s="74"/>
    </row>
    <row r="57" spans="4:28">
      <c r="D57" s="266"/>
      <c r="E57" s="147" t="s">
        <v>184</v>
      </c>
      <c r="F57" s="69"/>
      <c r="G57" s="201">
        <v>0</v>
      </c>
      <c r="H57" s="201">
        <v>0</v>
      </c>
      <c r="I57" s="79">
        <v>141</v>
      </c>
      <c r="J57" s="79">
        <v>336</v>
      </c>
      <c r="K57" s="186">
        <v>83922</v>
      </c>
      <c r="L57" s="74"/>
    </row>
    <row r="58" spans="4:28">
      <c r="D58" s="266"/>
      <c r="E58" s="147" t="s">
        <v>185</v>
      </c>
      <c r="F58" s="69"/>
      <c r="G58" s="201">
        <v>35</v>
      </c>
      <c r="H58" s="201">
        <v>139</v>
      </c>
      <c r="I58" s="79">
        <v>1236</v>
      </c>
      <c r="J58" s="79">
        <v>2514</v>
      </c>
      <c r="K58" s="186">
        <v>335992</v>
      </c>
      <c r="L58" s="74"/>
    </row>
    <row r="59" spans="4:28">
      <c r="D59" s="266"/>
      <c r="E59" s="147" t="s">
        <v>186</v>
      </c>
      <c r="F59" s="69"/>
      <c r="G59" s="201">
        <v>0</v>
      </c>
      <c r="H59" s="201">
        <v>0</v>
      </c>
      <c r="I59" s="79">
        <v>10</v>
      </c>
      <c r="J59" s="79">
        <v>235</v>
      </c>
      <c r="K59" s="186">
        <v>21440</v>
      </c>
      <c r="L59" s="74"/>
    </row>
    <row r="60" spans="4:28" ht="11.1" thickBot="1">
      <c r="D60" s="267"/>
      <c r="E60" s="148" t="s">
        <v>187</v>
      </c>
      <c r="F60" s="71"/>
      <c r="G60" s="202">
        <v>23</v>
      </c>
      <c r="H60" s="202">
        <v>123</v>
      </c>
      <c r="I60" s="72">
        <v>1134</v>
      </c>
      <c r="J60" s="72">
        <v>898</v>
      </c>
      <c r="K60" s="187">
        <v>195777</v>
      </c>
      <c r="L60" s="74"/>
    </row>
    <row r="61" spans="4:28">
      <c r="H61" s="219"/>
      <c r="I61" s="219"/>
      <c r="J61" s="219"/>
      <c r="K61" s="219"/>
      <c r="L61" s="74"/>
    </row>
    <row r="62" spans="4:28" ht="11.1" thickBot="1"/>
    <row r="63" spans="4:28" ht="11.25" customHeight="1">
      <c r="D63" s="197" t="s">
        <v>20</v>
      </c>
      <c r="E63" s="198"/>
      <c r="F63" s="199"/>
      <c r="G63" s="163" t="s">
        <v>22</v>
      </c>
      <c r="H63" s="157" t="s">
        <v>23</v>
      </c>
      <c r="I63" s="157" t="s">
        <v>24</v>
      </c>
      <c r="J63" s="193" t="s">
        <v>15</v>
      </c>
      <c r="K63" s="196" t="s">
        <v>14</v>
      </c>
      <c r="L63" s="184"/>
      <c r="AA63" s="46" t="s">
        <v>59</v>
      </c>
      <c r="AB63" s="63" t="s">
        <v>116</v>
      </c>
    </row>
    <row r="64" spans="4:28" ht="11.25" customHeight="1">
      <c r="D64" s="288" t="s">
        <v>188</v>
      </c>
      <c r="E64" s="65" t="s">
        <v>189</v>
      </c>
      <c r="F64" s="66"/>
      <c r="G64" s="200">
        <v>19</v>
      </c>
      <c r="H64" s="200">
        <v>89</v>
      </c>
      <c r="I64" s="67">
        <v>496</v>
      </c>
      <c r="J64" s="67">
        <v>1118</v>
      </c>
      <c r="K64" s="185">
        <v>134275</v>
      </c>
      <c r="L64" s="74"/>
      <c r="AA64" s="209">
        <f t="shared" ref="AA64:AA69" si="1">MAX(G64:I64)</f>
        <v>0</v>
      </c>
    </row>
    <row r="65" spans="4:27" ht="11.25" customHeight="1">
      <c r="D65" s="266"/>
      <c r="E65" s="68" t="s">
        <v>190</v>
      </c>
      <c r="F65" s="69"/>
      <c r="G65" s="201">
        <v>7</v>
      </c>
      <c r="H65" s="201">
        <v>37</v>
      </c>
      <c r="I65" s="79">
        <v>258</v>
      </c>
      <c r="J65" s="79">
        <v>409</v>
      </c>
      <c r="K65" s="186">
        <v>47270</v>
      </c>
      <c r="L65" s="74"/>
      <c r="AA65" s="209">
        <f t="shared" si="1"/>
        <v>0</v>
      </c>
    </row>
    <row r="66" spans="4:27" ht="11.25" customHeight="1">
      <c r="D66" s="266"/>
      <c r="E66" s="68" t="s">
        <v>191</v>
      </c>
      <c r="F66" s="69"/>
      <c r="G66" s="201">
        <v>4</v>
      </c>
      <c r="H66" s="201">
        <v>16</v>
      </c>
      <c r="I66" s="79">
        <v>135</v>
      </c>
      <c r="J66" s="79">
        <v>246</v>
      </c>
      <c r="K66" s="186">
        <v>30687</v>
      </c>
      <c r="L66" s="74"/>
      <c r="AA66" s="209">
        <f t="shared" si="1"/>
        <v>0</v>
      </c>
    </row>
    <row r="67" spans="4:27" ht="11.25" customHeight="1">
      <c r="D67" s="266"/>
      <c r="E67" s="68" t="s">
        <v>192</v>
      </c>
      <c r="F67" s="69"/>
      <c r="G67" s="201">
        <v>2</v>
      </c>
      <c r="H67" s="201">
        <v>10</v>
      </c>
      <c r="I67" s="79">
        <v>73</v>
      </c>
      <c r="J67" s="79">
        <v>127</v>
      </c>
      <c r="K67" s="186">
        <v>11773</v>
      </c>
      <c r="L67" s="74"/>
      <c r="AA67" s="209">
        <f t="shared" si="1"/>
        <v>0</v>
      </c>
    </row>
    <row r="68" spans="4:27" ht="11.25" customHeight="1">
      <c r="D68" s="266"/>
      <c r="E68" s="210" t="s">
        <v>193</v>
      </c>
      <c r="F68" s="82"/>
      <c r="G68" s="204">
        <v>2</v>
      </c>
      <c r="H68" s="204">
        <v>7</v>
      </c>
      <c r="I68" s="83">
        <v>73</v>
      </c>
      <c r="J68" s="83">
        <v>125</v>
      </c>
      <c r="K68" s="189">
        <v>15392</v>
      </c>
      <c r="L68" s="74"/>
      <c r="AA68" s="209">
        <f t="shared" si="1"/>
        <v>0</v>
      </c>
    </row>
    <row r="69" spans="4:27" ht="11.25" customHeight="1" thickBot="1">
      <c r="D69" s="267"/>
      <c r="E69" s="211" t="s">
        <v>194</v>
      </c>
      <c r="F69" s="71"/>
      <c r="G69" s="202">
        <v>0</v>
      </c>
      <c r="H69" s="202">
        <v>1</v>
      </c>
      <c r="I69" s="72">
        <v>6</v>
      </c>
      <c r="J69" s="72">
        <v>4</v>
      </c>
      <c r="K69" s="187">
        <v>1145</v>
      </c>
      <c r="AA69" s="209">
        <f t="shared" si="1"/>
        <v>0</v>
      </c>
    </row>
    <row r="70" spans="4:27" ht="11.25" customHeight="1" thickBot="1">
      <c r="D70" s="212"/>
      <c r="E70" s="212"/>
      <c r="F70" s="212"/>
      <c r="G70" s="213"/>
      <c r="H70" s="213"/>
      <c r="I70" s="213"/>
      <c r="J70" s="214"/>
      <c r="K70" s="214"/>
      <c r="L70" s="184"/>
    </row>
    <row r="71" spans="4:27" ht="11.25" customHeight="1">
      <c r="D71" s="197" t="s">
        <v>20</v>
      </c>
      <c r="E71" s="198"/>
      <c r="F71" s="199"/>
      <c r="G71" s="163" t="s">
        <v>22</v>
      </c>
      <c r="H71" s="157" t="s">
        <v>23</v>
      </c>
      <c r="I71" s="157" t="s">
        <v>24</v>
      </c>
      <c r="J71" s="194" t="s">
        <v>15</v>
      </c>
      <c r="K71" s="195" t="s">
        <v>14</v>
      </c>
      <c r="L71" s="74"/>
    </row>
    <row r="72" spans="4:27" ht="11.25" customHeight="1">
      <c r="D72" s="288" t="s">
        <v>195</v>
      </c>
      <c r="E72" s="65" t="s">
        <v>189</v>
      </c>
      <c r="F72" s="69"/>
      <c r="G72" s="201">
        <v>43</v>
      </c>
      <c r="H72" s="201">
        <v>199</v>
      </c>
      <c r="I72" s="79">
        <v>1146</v>
      </c>
      <c r="J72" s="79">
        <v>2444</v>
      </c>
      <c r="K72" s="186">
        <v>290217</v>
      </c>
      <c r="L72" s="74"/>
    </row>
    <row r="73" spans="4:27" ht="11.25" customHeight="1">
      <c r="D73" s="266"/>
      <c r="E73" s="68" t="s">
        <v>190</v>
      </c>
      <c r="F73" s="69"/>
      <c r="G73" s="201">
        <v>46</v>
      </c>
      <c r="H73" s="201">
        <v>249</v>
      </c>
      <c r="I73" s="79">
        <v>1686</v>
      </c>
      <c r="J73" s="79">
        <v>2653</v>
      </c>
      <c r="K73" s="186">
        <v>310208</v>
      </c>
      <c r="L73" s="74"/>
    </row>
    <row r="74" spans="4:27" ht="11.25" customHeight="1">
      <c r="D74" s="266"/>
      <c r="E74" s="68" t="s">
        <v>191</v>
      </c>
      <c r="F74" s="69"/>
      <c r="G74" s="201">
        <v>48</v>
      </c>
      <c r="H74" s="201">
        <v>219</v>
      </c>
      <c r="I74" s="79">
        <v>1811</v>
      </c>
      <c r="J74" s="79">
        <v>3329</v>
      </c>
      <c r="K74" s="186">
        <v>415880</v>
      </c>
      <c r="L74" s="74"/>
    </row>
    <row r="75" spans="4:27" ht="11.25" customHeight="1">
      <c r="D75" s="266"/>
      <c r="E75" s="68" t="s">
        <v>192</v>
      </c>
      <c r="F75" s="69"/>
      <c r="G75" s="201">
        <v>61</v>
      </c>
      <c r="H75" s="201">
        <v>255</v>
      </c>
      <c r="I75" s="79">
        <v>1750</v>
      </c>
      <c r="J75" s="79">
        <v>2963</v>
      </c>
      <c r="K75" s="186">
        <v>279288</v>
      </c>
      <c r="L75" s="74"/>
    </row>
    <row r="76" spans="4:27" ht="11.25" customHeight="1" thickBot="1">
      <c r="D76" s="267"/>
      <c r="E76" s="211" t="s">
        <v>193</v>
      </c>
      <c r="F76" s="71"/>
      <c r="G76" s="202">
        <v>93</v>
      </c>
      <c r="H76" s="202">
        <v>386</v>
      </c>
      <c r="I76" s="72">
        <v>4965</v>
      </c>
      <c r="J76" s="72">
        <v>9956</v>
      </c>
      <c r="K76" s="187">
        <v>1279951</v>
      </c>
      <c r="L76" s="74"/>
    </row>
    <row r="77" spans="4:27" ht="11.25" customHeight="1"/>
    <row r="78" spans="4:27" ht="11.25" customHeight="1">
      <c r="K78" s="153" t="s">
        <v>196</v>
      </c>
    </row>
  </sheetData>
  <mergeCells count="8">
    <mergeCell ref="D64:D69"/>
    <mergeCell ref="D72:D76"/>
    <mergeCell ref="A5:A7"/>
    <mergeCell ref="A34:A46"/>
    <mergeCell ref="D20:D22"/>
    <mergeCell ref="D24:D26"/>
    <mergeCell ref="D48:D60"/>
    <mergeCell ref="D34:D46"/>
  </mergeCells>
  <phoneticPr fontId="3"/>
  <pageMargins left="0.78740157480314965" right="0.78740157480314965" top="0.78740157480314965" bottom="0.78740157480314965" header="0.51181102362204722" footer="0.51181102362204722"/>
  <pageSetup paperSize="9" scale="60" orientation="landscape" r:id="rId1"/>
  <headerFooter alignWithMargins="0">
    <oddHeader>&amp;C&amp;"ＭＳ Ｐゴシック,太字"&amp;18&amp;A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XV73"/>
  <sheetViews>
    <sheetView zoomScaleNormal="100" zoomScaleSheetLayoutView="72" workbookViewId="0"/>
  </sheetViews>
  <sheetFormatPr defaultRowHeight="13.35"/>
  <cols>
    <col min="1" max="11" width="2" customWidth="1" collapsed="1"/>
    <col min="12" max="12" width="2.85546875" customWidth="1" collapsed="1"/>
    <col min="13" max="30" width="2" customWidth="1" collapsed="1"/>
    <col min="31" max="31" width="1.42578125" customWidth="1" collapsed="1"/>
    <col min="32" max="45" width="2" customWidth="1" collapsed="1"/>
    <col min="46" max="46" width="1.28515625" customWidth="1" collapsed="1"/>
    <col min="47" max="65" width="2" customWidth="1" collapsed="1"/>
    <col min="66" max="66" width="2.42578125" customWidth="1" collapsed="1"/>
    <col min="257" max="322" width="2" customWidth="1" collapsed="1"/>
    <col min="513" max="578" width="2" customWidth="1" collapsed="1"/>
    <col min="769" max="834" width="2" customWidth="1" collapsed="1"/>
    <col min="1025" max="1090" width="2" customWidth="1" collapsed="1"/>
    <col min="1281" max="1346" width="2" customWidth="1" collapsed="1"/>
    <col min="1537" max="1602" width="2" customWidth="1" collapsed="1"/>
    <col min="1793" max="1858" width="2" customWidth="1" collapsed="1"/>
    <col min="2049" max="2114" width="2" customWidth="1" collapsed="1"/>
    <col min="2305" max="2370" width="2" customWidth="1" collapsed="1"/>
    <col min="2561" max="2626" width="2" customWidth="1" collapsed="1"/>
    <col min="2817" max="2882" width="2" customWidth="1" collapsed="1"/>
    <col min="3073" max="3138" width="2" customWidth="1" collapsed="1"/>
    <col min="3329" max="3394" width="2" customWidth="1" collapsed="1"/>
    <col min="3585" max="3650" width="2" customWidth="1" collapsed="1"/>
    <col min="3841" max="3906" width="2" customWidth="1" collapsed="1"/>
    <col min="4097" max="4162" width="2" customWidth="1" collapsed="1"/>
    <col min="4353" max="4418" width="2" customWidth="1" collapsed="1"/>
    <col min="4609" max="4674" width="2" customWidth="1" collapsed="1"/>
    <col min="4865" max="4930" width="2" customWidth="1" collapsed="1"/>
    <col min="5121" max="5186" width="2" customWidth="1" collapsed="1"/>
    <col min="5377" max="5442" width="2" customWidth="1" collapsed="1"/>
    <col min="5633" max="5698" width="2" customWidth="1" collapsed="1"/>
    <col min="5889" max="5954" width="2" customWidth="1" collapsed="1"/>
    <col min="6145" max="6210" width="2" customWidth="1" collapsed="1"/>
    <col min="6401" max="6466" width="2" customWidth="1" collapsed="1"/>
    <col min="6657" max="6722" width="2" customWidth="1" collapsed="1"/>
    <col min="6913" max="6978" width="2" customWidth="1" collapsed="1"/>
    <col min="7169" max="7234" width="2" customWidth="1" collapsed="1"/>
    <col min="7425" max="7490" width="2" customWidth="1" collapsed="1"/>
    <col min="7681" max="7746" width="2" customWidth="1" collapsed="1"/>
    <col min="7937" max="8002" width="2" customWidth="1" collapsed="1"/>
    <col min="8193" max="8258" width="2" customWidth="1" collapsed="1"/>
    <col min="8449" max="8514" width="2" customWidth="1" collapsed="1"/>
    <col min="8705" max="8770" width="2" customWidth="1" collapsed="1"/>
    <col min="8961" max="9026" width="2" customWidth="1" collapsed="1"/>
    <col min="9217" max="9282" width="2" customWidth="1" collapsed="1"/>
    <col min="9473" max="9538" width="2" customWidth="1" collapsed="1"/>
    <col min="9729" max="9794" width="2" customWidth="1" collapsed="1"/>
    <col min="9985" max="10050" width="2" customWidth="1" collapsed="1"/>
    <col min="10241" max="10306" width="2" customWidth="1" collapsed="1"/>
    <col min="10497" max="10562" width="2" customWidth="1" collapsed="1"/>
    <col min="10753" max="10818" width="2" customWidth="1" collapsed="1"/>
    <col min="11009" max="11074" width="2" customWidth="1" collapsed="1"/>
    <col min="11265" max="11330" width="2" customWidth="1" collapsed="1"/>
    <col min="11521" max="11586" width="2" customWidth="1" collapsed="1"/>
    <col min="11777" max="11842" width="2" customWidth="1" collapsed="1"/>
    <col min="12033" max="12098" width="2" customWidth="1" collapsed="1"/>
    <col min="12289" max="12354" width="2" customWidth="1" collapsed="1"/>
    <col min="12545" max="12610" width="2" customWidth="1" collapsed="1"/>
    <col min="12801" max="12866" width="2" customWidth="1" collapsed="1"/>
    <col min="13057" max="13122" width="2" customWidth="1" collapsed="1"/>
    <col min="13313" max="13378" width="2" customWidth="1" collapsed="1"/>
    <col min="13569" max="13634" width="2" customWidth="1" collapsed="1"/>
    <col min="13825" max="13890" width="2" customWidth="1" collapsed="1"/>
    <col min="14081" max="14146" width="2" customWidth="1" collapsed="1"/>
    <col min="14337" max="14402" width="2" customWidth="1" collapsed="1"/>
    <col min="14593" max="14658" width="2" customWidth="1" collapsed="1"/>
    <col min="14849" max="14914" width="2" customWidth="1" collapsed="1"/>
    <col min="15105" max="15170" width="2" customWidth="1" collapsed="1"/>
    <col min="15361" max="15426" width="2" customWidth="1" collapsed="1"/>
    <col min="15617" max="15682" width="2" customWidth="1" collapsed="1"/>
    <col min="15873" max="15938" width="2" customWidth="1" collapsed="1"/>
    <col min="16129" max="16194" width="2" customWidth="1" collapsed="1"/>
  </cols>
  <sheetData>
    <row r="1" spans="1:65" ht="12.75" customHeight="1">
      <c r="A1" t="s">
        <v>197</v>
      </c>
      <c r="AI1" t="s">
        <v>198</v>
      </c>
    </row>
    <row r="2" spans="1:65" ht="13.5" customHeight="1">
      <c r="B2" s="234"/>
      <c r="AJ2" s="234"/>
    </row>
    <row r="3" spans="1:65" ht="12" customHeight="1"/>
    <row r="4" spans="1:65" ht="13.5" customHeight="1">
      <c r="A4" s="220"/>
      <c r="B4" s="220"/>
      <c r="C4" s="220"/>
      <c r="D4" s="220"/>
      <c r="E4" s="220"/>
      <c r="F4" s="220"/>
      <c r="G4" s="220"/>
      <c r="H4" s="220"/>
      <c r="I4" s="220"/>
      <c r="J4" s="221"/>
      <c r="K4" s="221"/>
      <c r="L4" s="221"/>
      <c r="M4" s="221"/>
      <c r="N4" s="221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</row>
    <row r="5" spans="1:65" ht="13.5" customHeight="1">
      <c r="A5" s="220"/>
      <c r="B5" s="220"/>
      <c r="C5" s="220"/>
      <c r="D5" s="220"/>
      <c r="E5" s="220"/>
      <c r="F5" s="220"/>
      <c r="G5" s="220"/>
      <c r="H5" s="220"/>
      <c r="I5" s="220"/>
      <c r="J5" s="222"/>
      <c r="K5" s="222"/>
      <c r="L5" s="222"/>
      <c r="M5" s="222"/>
      <c r="N5" s="223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</row>
    <row r="6" spans="1:65" ht="13.5" customHeight="1">
      <c r="A6" s="220"/>
      <c r="B6" s="220"/>
      <c r="C6" s="220"/>
      <c r="D6" s="220"/>
      <c r="E6" s="220"/>
      <c r="F6" s="220"/>
      <c r="G6" s="220"/>
      <c r="H6" s="220"/>
      <c r="I6" s="220"/>
      <c r="J6" s="224"/>
      <c r="K6" s="223"/>
      <c r="L6" s="223"/>
      <c r="M6" s="223"/>
      <c r="N6" s="223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</row>
    <row r="7" spans="1:65" ht="13.5" customHeight="1">
      <c r="A7" s="220"/>
      <c r="B7" s="220"/>
      <c r="C7" s="220"/>
      <c r="D7" s="220"/>
      <c r="E7" s="220"/>
      <c r="F7" s="220"/>
      <c r="G7" s="220"/>
      <c r="H7" s="220"/>
      <c r="I7" s="220"/>
      <c r="J7" s="224"/>
      <c r="K7" s="223"/>
      <c r="L7" s="223"/>
      <c r="M7" s="223"/>
      <c r="N7" s="223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</row>
    <row r="8" spans="1:65" ht="13.5" customHeight="1">
      <c r="A8" s="220"/>
      <c r="B8" s="220"/>
      <c r="C8" s="220"/>
      <c r="D8" s="220"/>
      <c r="E8" s="220"/>
      <c r="F8" s="220"/>
      <c r="G8" s="220"/>
      <c r="H8" s="220"/>
      <c r="I8" s="220"/>
      <c r="J8" s="224"/>
      <c r="K8" s="223"/>
      <c r="L8" s="223"/>
      <c r="M8" s="223"/>
      <c r="N8" s="223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</row>
    <row r="9" spans="1:65" ht="13.5" customHeight="1">
      <c r="A9" s="220"/>
      <c r="B9" s="220"/>
      <c r="C9" s="220"/>
      <c r="D9" s="220"/>
      <c r="E9" s="220"/>
      <c r="F9" s="220"/>
      <c r="G9" s="220"/>
      <c r="H9" s="220"/>
      <c r="I9" s="220"/>
      <c r="J9" s="224"/>
      <c r="K9" s="223"/>
      <c r="L9" s="223"/>
      <c r="M9" s="223"/>
      <c r="N9" s="223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</row>
    <row r="10" spans="1:65" ht="13.5" customHeight="1">
      <c r="A10" s="220"/>
      <c r="B10" s="220"/>
      <c r="C10" s="220"/>
      <c r="D10" s="220"/>
      <c r="E10" s="220"/>
      <c r="F10" s="220"/>
      <c r="G10" s="220"/>
      <c r="H10" s="220"/>
      <c r="I10" s="220"/>
      <c r="J10" s="224"/>
      <c r="K10" s="223"/>
      <c r="L10" s="223"/>
      <c r="M10" s="223"/>
      <c r="N10" s="223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</row>
    <row r="11" spans="1:65" ht="13.5" customHeight="1">
      <c r="A11" s="220"/>
      <c r="B11" s="220"/>
      <c r="C11" s="220"/>
      <c r="D11" s="220"/>
      <c r="E11" s="220"/>
      <c r="F11" s="220"/>
      <c r="G11" s="220"/>
      <c r="H11" s="220"/>
      <c r="I11" s="220"/>
      <c r="J11" s="222"/>
      <c r="K11" s="222"/>
      <c r="L11" s="222"/>
      <c r="M11" s="222"/>
      <c r="N11" s="223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</row>
    <row r="12" spans="1:65" ht="13.5" customHeight="1">
      <c r="A12" s="220"/>
      <c r="B12" s="220"/>
      <c r="C12" s="220"/>
      <c r="D12" s="220"/>
      <c r="E12" s="220"/>
      <c r="F12" s="220"/>
      <c r="G12" s="220"/>
      <c r="H12" s="220"/>
      <c r="I12" s="220"/>
      <c r="J12" s="224"/>
      <c r="K12" s="223"/>
      <c r="L12" s="223"/>
      <c r="M12" s="223"/>
      <c r="N12" s="223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</row>
    <row r="13" spans="1:65" ht="13.5" customHeight="1">
      <c r="A13" s="220"/>
      <c r="B13" s="220"/>
      <c r="C13" s="220"/>
      <c r="D13" s="220"/>
      <c r="E13" s="220"/>
      <c r="F13" s="220"/>
      <c r="G13" s="220"/>
      <c r="H13" s="220"/>
      <c r="I13" s="220"/>
      <c r="J13" s="224"/>
      <c r="K13" s="223"/>
      <c r="L13" s="223"/>
      <c r="M13" s="223"/>
      <c r="N13" s="223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</row>
    <row r="14" spans="1:65" ht="13.5" customHeight="1">
      <c r="A14" s="220"/>
      <c r="B14" s="220"/>
      <c r="C14" s="220"/>
      <c r="D14" s="220"/>
      <c r="E14" s="220"/>
      <c r="F14" s="220"/>
      <c r="G14" s="220"/>
      <c r="H14" s="220"/>
      <c r="I14" s="220"/>
      <c r="J14" s="224"/>
      <c r="K14" s="223"/>
      <c r="L14" s="223"/>
      <c r="M14" s="223"/>
      <c r="N14" s="223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</row>
    <row r="15" spans="1:65" ht="13.5" customHeight="1">
      <c r="A15" s="220"/>
      <c r="B15" s="220"/>
      <c r="C15" s="220"/>
      <c r="D15" s="220"/>
      <c r="E15" s="220"/>
      <c r="F15" s="220"/>
      <c r="G15" s="220"/>
      <c r="H15" s="220"/>
      <c r="I15" s="220"/>
      <c r="J15" s="224"/>
      <c r="K15" s="223"/>
      <c r="L15" s="223"/>
      <c r="M15" s="223"/>
      <c r="N15" s="223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</row>
    <row r="16" spans="1:65" ht="13.5" customHeight="1">
      <c r="A16" s="220"/>
      <c r="B16" s="220"/>
      <c r="C16" s="220"/>
      <c r="D16" s="220"/>
      <c r="E16" s="220"/>
      <c r="F16" s="220"/>
      <c r="G16" s="220"/>
      <c r="H16" s="220"/>
      <c r="I16" s="220"/>
      <c r="J16" s="224"/>
      <c r="K16" s="223"/>
      <c r="L16" s="223"/>
      <c r="M16" s="223"/>
      <c r="N16" s="223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</row>
    <row r="17" spans="1:65" ht="13.5" customHeight="1">
      <c r="A17" s="220"/>
      <c r="B17" s="220"/>
      <c r="C17" s="220"/>
      <c r="D17" s="220"/>
      <c r="E17" s="220"/>
      <c r="F17" s="220"/>
      <c r="G17" s="220"/>
      <c r="H17" s="220"/>
      <c r="I17" s="220"/>
      <c r="J17" s="224"/>
      <c r="K17" s="223"/>
      <c r="L17" s="223"/>
      <c r="M17" s="223"/>
      <c r="N17" s="223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</row>
    <row r="18" spans="1:65" ht="13.5" customHeight="1">
      <c r="A18" s="220"/>
      <c r="B18" s="220"/>
      <c r="C18" s="220"/>
      <c r="D18" s="220"/>
      <c r="E18" s="220"/>
      <c r="F18" s="220"/>
      <c r="G18" s="220"/>
      <c r="H18" s="220"/>
      <c r="I18" s="220"/>
      <c r="J18" s="224"/>
      <c r="K18" s="223"/>
      <c r="L18" s="223"/>
      <c r="M18" s="223"/>
      <c r="N18" s="223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</row>
    <row r="19" spans="1:65" ht="13.5" customHeight="1">
      <c r="A19" s="220"/>
      <c r="B19" s="220"/>
      <c r="C19" s="220"/>
      <c r="D19" s="220"/>
      <c r="E19" s="220"/>
      <c r="F19" s="220"/>
      <c r="G19" s="220"/>
      <c r="H19" s="220"/>
      <c r="I19" s="220"/>
      <c r="J19" s="224"/>
      <c r="K19" s="223"/>
      <c r="L19" s="223"/>
      <c r="M19" s="223"/>
      <c r="N19" s="223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</row>
    <row r="20" spans="1:65" ht="13.5" customHeight="1">
      <c r="A20" s="220"/>
      <c r="B20" s="220"/>
      <c r="C20" s="220"/>
      <c r="D20" s="220"/>
      <c r="E20" s="220"/>
      <c r="F20" s="220"/>
      <c r="G20" s="220"/>
      <c r="H20" s="220"/>
      <c r="I20" s="220"/>
      <c r="J20" s="224"/>
      <c r="K20" s="223"/>
      <c r="L20" s="223"/>
      <c r="M20" s="223"/>
      <c r="N20" s="223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</row>
    <row r="21" spans="1:65" ht="13.5" customHeight="1">
      <c r="A21" s="220"/>
      <c r="B21" s="220"/>
      <c r="C21" s="220"/>
      <c r="D21" s="220"/>
      <c r="E21" s="220"/>
      <c r="F21" s="220"/>
      <c r="G21" s="220"/>
      <c r="H21" s="220"/>
      <c r="I21" s="220"/>
      <c r="J21" s="225"/>
      <c r="K21" s="225"/>
      <c r="L21" s="225"/>
      <c r="M21" s="225"/>
      <c r="N21" s="223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</row>
    <row r="22" spans="1:65" ht="13.5" customHeight="1">
      <c r="A22" s="220"/>
      <c r="B22" s="220"/>
      <c r="C22" s="220"/>
      <c r="D22" s="220"/>
      <c r="E22" s="220"/>
      <c r="F22" s="220"/>
      <c r="G22" s="220"/>
      <c r="H22" s="220"/>
      <c r="I22" s="220"/>
      <c r="J22" s="224"/>
      <c r="K22" s="223"/>
      <c r="L22" s="223"/>
      <c r="M22" s="223"/>
      <c r="N22" s="223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</row>
    <row r="23" spans="1:65" ht="13.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4"/>
      <c r="K23" s="223"/>
      <c r="L23" s="223"/>
      <c r="M23" s="223"/>
      <c r="N23" s="223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</row>
    <row r="24" spans="1:65" ht="13.5" customHeight="1">
      <c r="A24" s="220"/>
      <c r="B24" s="220"/>
      <c r="C24" s="220"/>
      <c r="D24" s="220"/>
      <c r="E24" s="220"/>
      <c r="F24" s="220"/>
      <c r="G24" s="220"/>
      <c r="H24" s="220"/>
      <c r="I24" s="220"/>
      <c r="J24" s="224"/>
      <c r="K24" s="223"/>
      <c r="L24" s="223"/>
      <c r="M24" s="223"/>
      <c r="N24" s="223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</row>
    <row r="25" spans="1:65" ht="13.5" customHeight="1">
      <c r="A25" s="220"/>
      <c r="B25" s="220"/>
      <c r="C25" s="220"/>
      <c r="D25" s="220"/>
      <c r="E25" s="220"/>
      <c r="F25" s="220"/>
      <c r="G25" s="220"/>
      <c r="H25" s="220"/>
      <c r="I25" s="220"/>
      <c r="J25" s="224"/>
      <c r="K25" s="223"/>
      <c r="L25" s="223"/>
      <c r="M25" s="223"/>
      <c r="N25" s="223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</row>
    <row r="26" spans="1:65" ht="13.5" customHeight="1">
      <c r="A26" s="220"/>
      <c r="B26" s="220"/>
      <c r="C26" s="220"/>
      <c r="D26" s="220"/>
      <c r="E26" s="220"/>
      <c r="F26" s="220"/>
      <c r="G26" s="220"/>
      <c r="H26" s="220"/>
      <c r="I26" s="220"/>
      <c r="J26" s="224"/>
      <c r="K26" s="223"/>
      <c r="L26" s="223"/>
      <c r="M26" s="223"/>
      <c r="N26" s="223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</row>
    <row r="27" spans="1:65" ht="13.5" customHeight="1">
      <c r="A27" s="220"/>
      <c r="B27" s="220"/>
      <c r="C27" s="220"/>
      <c r="D27" s="220"/>
      <c r="E27" s="220"/>
      <c r="F27" s="220"/>
      <c r="G27" s="220"/>
      <c r="H27" s="220"/>
      <c r="I27" s="220"/>
      <c r="J27" s="224"/>
      <c r="K27" s="223"/>
      <c r="L27" s="223"/>
      <c r="M27" s="223"/>
      <c r="N27" s="223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</row>
    <row r="28" spans="1:65" ht="6.75" customHeight="1">
      <c r="A28" s="220"/>
      <c r="B28" s="220"/>
      <c r="C28" s="220"/>
      <c r="D28" s="220"/>
      <c r="E28" s="220"/>
      <c r="F28" s="220"/>
      <c r="G28" s="220"/>
      <c r="H28" s="220"/>
      <c r="I28" s="220"/>
      <c r="J28" s="224"/>
      <c r="K28" s="223"/>
      <c r="L28" s="223"/>
      <c r="M28" s="223"/>
      <c r="N28" s="223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</row>
    <row r="29" spans="1:65" ht="18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4"/>
      <c r="K29" s="223"/>
      <c r="L29" s="223"/>
      <c r="M29" s="223"/>
      <c r="N29" s="223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</row>
    <row r="30" spans="1:65" ht="8.2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4"/>
      <c r="K30" s="223"/>
      <c r="L30" s="223"/>
      <c r="M30" s="223"/>
      <c r="N30" s="223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</row>
    <row r="31" spans="1:65" ht="13.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4"/>
      <c r="K31" s="223"/>
      <c r="L31" s="223"/>
      <c r="M31" s="223"/>
      <c r="N31" s="223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</row>
    <row r="32" spans="1:65" ht="13.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4"/>
      <c r="K32" s="223"/>
      <c r="L32" s="223"/>
      <c r="M32" s="223"/>
      <c r="N32" s="223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</row>
    <row r="33" spans="1:65" ht="13.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4"/>
      <c r="K33" s="223"/>
      <c r="L33" s="223"/>
      <c r="M33" s="223"/>
      <c r="N33" s="223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</row>
    <row r="34" spans="1:65" ht="13.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4"/>
      <c r="K34" s="223"/>
      <c r="L34" s="223"/>
      <c r="M34" s="223"/>
      <c r="N34" s="223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</row>
    <row r="35" spans="1:65" ht="20.2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4"/>
      <c r="K35" s="223"/>
      <c r="L35" s="223"/>
      <c r="M35" s="223"/>
      <c r="N35" s="223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</row>
    <row r="36" spans="1:65" ht="6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5"/>
      <c r="K36" s="225"/>
      <c r="L36" s="225"/>
      <c r="M36" s="225"/>
      <c r="N36" s="225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</row>
    <row r="37" spans="1:65" ht="12.75" customHeight="1">
      <c r="A37" t="s">
        <v>199</v>
      </c>
      <c r="AI37" t="s">
        <v>200</v>
      </c>
    </row>
    <row r="38" spans="1:65" ht="13.5" customHeight="1">
      <c r="B38" s="234"/>
      <c r="AJ38" s="234"/>
    </row>
    <row r="39" spans="1:65" ht="8.25" customHeight="1"/>
    <row r="40" spans="1:65" ht="13.5" customHeight="1">
      <c r="A40" s="220"/>
      <c r="B40" s="220"/>
      <c r="C40" s="220"/>
      <c r="D40" s="220"/>
      <c r="E40" s="220"/>
      <c r="F40" s="220"/>
      <c r="G40" s="220"/>
      <c r="H40" s="220"/>
      <c r="I40" s="220"/>
      <c r="J40" s="221"/>
      <c r="K40" s="221"/>
      <c r="L40" s="221"/>
      <c r="M40" s="221"/>
      <c r="N40" s="221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</row>
    <row r="41" spans="1:65" ht="13.5" customHeight="1">
      <c r="A41" s="220"/>
      <c r="B41" s="220"/>
      <c r="C41" s="220"/>
      <c r="D41" s="220"/>
      <c r="E41" s="220"/>
      <c r="F41" s="220"/>
      <c r="G41" s="220"/>
      <c r="H41" s="220"/>
      <c r="I41" s="220"/>
      <c r="J41" s="222"/>
      <c r="K41" s="222"/>
      <c r="L41" s="222"/>
      <c r="M41" s="222"/>
      <c r="N41" s="223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</row>
    <row r="42" spans="1:65" ht="13.5" customHeight="1">
      <c r="A42" s="220"/>
      <c r="B42" s="220"/>
      <c r="C42" s="220"/>
      <c r="D42" s="220"/>
      <c r="E42" s="220"/>
      <c r="F42" s="220"/>
      <c r="G42" s="220"/>
      <c r="H42" s="220"/>
      <c r="I42" s="220"/>
      <c r="J42" s="224"/>
      <c r="K42" s="223"/>
      <c r="L42" s="223"/>
      <c r="M42" s="223"/>
      <c r="N42" s="223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</row>
    <row r="43" spans="1:65" ht="13.5" customHeight="1">
      <c r="A43" s="220"/>
      <c r="B43" s="220"/>
      <c r="C43" s="220"/>
      <c r="D43" s="220"/>
      <c r="E43" s="220"/>
      <c r="F43" s="220"/>
      <c r="G43" s="220"/>
      <c r="H43" s="220"/>
      <c r="I43" s="220"/>
      <c r="J43" s="224"/>
      <c r="K43" s="223"/>
      <c r="L43" s="223"/>
      <c r="M43" s="223"/>
      <c r="N43" s="223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</row>
    <row r="44" spans="1:65" ht="13.5" customHeight="1">
      <c r="A44" s="220"/>
      <c r="B44" s="220"/>
      <c r="C44" s="220"/>
      <c r="D44" s="220"/>
      <c r="E44" s="220"/>
      <c r="F44" s="220"/>
      <c r="G44" s="220"/>
      <c r="H44" s="220"/>
      <c r="I44" s="220"/>
      <c r="J44" s="224"/>
      <c r="K44" s="223"/>
      <c r="L44" s="223"/>
      <c r="M44" s="223"/>
      <c r="N44" s="223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</row>
    <row r="45" spans="1:65" ht="13.5" customHeight="1">
      <c r="A45" s="220"/>
      <c r="B45" s="220"/>
      <c r="C45" s="220"/>
      <c r="D45" s="220"/>
      <c r="E45" s="220"/>
      <c r="F45" s="220"/>
      <c r="G45" s="220"/>
      <c r="H45" s="220"/>
      <c r="I45" s="220"/>
      <c r="J45" s="224"/>
      <c r="K45" s="223"/>
      <c r="L45" s="223"/>
      <c r="M45" s="223"/>
      <c r="N45" s="223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</row>
    <row r="46" spans="1:65" ht="13.5" customHeight="1">
      <c r="A46" s="220"/>
      <c r="B46" s="220"/>
      <c r="C46" s="220"/>
      <c r="D46" s="220"/>
      <c r="E46" s="220"/>
      <c r="F46" s="220"/>
      <c r="G46" s="220"/>
      <c r="H46" s="220"/>
      <c r="I46" s="220"/>
      <c r="J46" s="224"/>
      <c r="K46" s="223"/>
      <c r="L46" s="223"/>
      <c r="M46" s="223"/>
      <c r="N46" s="223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</row>
    <row r="47" spans="1:65" ht="13.5" customHeight="1">
      <c r="A47" s="220"/>
      <c r="B47" s="220"/>
      <c r="C47" s="220"/>
      <c r="D47" s="220"/>
      <c r="E47" s="220"/>
      <c r="F47" s="220"/>
      <c r="G47" s="220"/>
      <c r="H47" s="220"/>
      <c r="I47" s="220"/>
      <c r="J47" s="222"/>
      <c r="K47" s="222"/>
      <c r="L47" s="222"/>
      <c r="M47" s="222"/>
      <c r="N47" s="223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</row>
    <row r="48" spans="1:65" ht="13.5" customHeight="1">
      <c r="A48" s="220"/>
      <c r="B48" s="220"/>
      <c r="C48" s="220"/>
      <c r="D48" s="220"/>
      <c r="E48" s="220"/>
      <c r="F48" s="220"/>
      <c r="G48" s="220"/>
      <c r="H48" s="220"/>
      <c r="I48" s="220"/>
      <c r="J48" s="224"/>
      <c r="K48" s="223"/>
      <c r="L48" s="223"/>
      <c r="M48" s="223"/>
      <c r="N48" s="223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</row>
    <row r="49" spans="1:65" ht="13.5" customHeight="1">
      <c r="A49" s="220"/>
      <c r="B49" s="220"/>
      <c r="C49" s="220"/>
      <c r="D49" s="220"/>
      <c r="E49" s="220"/>
      <c r="F49" s="220"/>
      <c r="G49" s="220"/>
      <c r="H49" s="220"/>
      <c r="I49" s="220"/>
      <c r="J49" s="224"/>
      <c r="K49" s="223"/>
      <c r="L49" s="223"/>
      <c r="M49" s="223"/>
      <c r="N49" s="223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</row>
    <row r="50" spans="1:65" ht="13.5" customHeight="1">
      <c r="A50" s="220"/>
      <c r="B50" s="220"/>
      <c r="C50" s="220"/>
      <c r="D50" s="220"/>
      <c r="E50" s="220"/>
      <c r="F50" s="220"/>
      <c r="G50" s="220"/>
      <c r="H50" s="220"/>
      <c r="I50" s="220"/>
      <c r="J50" s="224"/>
      <c r="K50" s="223"/>
      <c r="L50" s="223"/>
      <c r="M50" s="223"/>
      <c r="N50" s="223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</row>
    <row r="51" spans="1:65" ht="13.5" customHeight="1">
      <c r="A51" s="220"/>
      <c r="B51" s="220"/>
      <c r="C51" s="220"/>
      <c r="D51" s="220"/>
      <c r="E51" s="220"/>
      <c r="F51" s="220"/>
      <c r="G51" s="220"/>
      <c r="H51" s="220"/>
      <c r="I51" s="220"/>
      <c r="J51" s="224"/>
      <c r="K51" s="223"/>
      <c r="L51" s="223"/>
      <c r="M51" s="223"/>
      <c r="N51" s="223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</row>
    <row r="52" spans="1:65" ht="13.5" customHeight="1">
      <c r="A52" s="220"/>
      <c r="B52" s="220"/>
      <c r="C52" s="220"/>
      <c r="D52" s="220"/>
      <c r="E52" s="220"/>
      <c r="F52" s="220"/>
      <c r="G52" s="220"/>
      <c r="H52" s="220"/>
      <c r="I52" s="220"/>
      <c r="J52" s="224"/>
      <c r="K52" s="223"/>
      <c r="L52" s="223"/>
      <c r="M52" s="223"/>
      <c r="N52" s="223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</row>
    <row r="53" spans="1:65" ht="13.5" customHeight="1">
      <c r="A53" s="220"/>
      <c r="B53" s="220"/>
      <c r="C53" s="220"/>
      <c r="D53" s="220"/>
      <c r="E53" s="220"/>
      <c r="F53" s="220"/>
      <c r="G53" s="220"/>
      <c r="H53" s="220"/>
      <c r="I53" s="220"/>
      <c r="J53" s="224"/>
      <c r="K53" s="223"/>
      <c r="L53" s="223"/>
      <c r="M53" s="223"/>
      <c r="N53" s="223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</row>
    <row r="54" spans="1:65" ht="13.5" customHeight="1">
      <c r="A54" s="220"/>
      <c r="B54" s="220"/>
      <c r="C54" s="220"/>
      <c r="D54" s="220"/>
      <c r="E54" s="220"/>
      <c r="F54" s="220"/>
      <c r="G54" s="220"/>
      <c r="H54" s="220"/>
      <c r="I54" s="220"/>
      <c r="J54" s="224"/>
      <c r="K54" s="223"/>
      <c r="L54" s="223"/>
      <c r="M54" s="223"/>
      <c r="N54" s="223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</row>
    <row r="55" spans="1:65" ht="13.5" customHeight="1">
      <c r="A55" s="220"/>
      <c r="B55" s="220"/>
      <c r="C55" s="220"/>
      <c r="D55" s="220"/>
      <c r="E55" s="220"/>
      <c r="F55" s="220"/>
      <c r="G55" s="220"/>
      <c r="H55" s="220"/>
      <c r="I55" s="220"/>
      <c r="J55" s="224"/>
      <c r="K55" s="223"/>
      <c r="L55" s="223"/>
      <c r="M55" s="223"/>
      <c r="N55" s="223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</row>
    <row r="56" spans="1:65" ht="13.5" customHeight="1">
      <c r="A56" s="220"/>
      <c r="B56" s="220"/>
      <c r="C56" s="220"/>
      <c r="D56" s="220"/>
      <c r="E56" s="220"/>
      <c r="F56" s="220"/>
      <c r="G56" s="220"/>
      <c r="H56" s="220"/>
      <c r="I56" s="220"/>
      <c r="J56" s="224"/>
      <c r="K56" s="223"/>
      <c r="L56" s="223"/>
      <c r="M56" s="223"/>
      <c r="N56" s="223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</row>
    <row r="57" spans="1:65" ht="13.5" customHeight="1">
      <c r="A57" s="220"/>
      <c r="B57" s="220"/>
      <c r="C57" s="220"/>
      <c r="D57" s="220"/>
      <c r="E57" s="220"/>
      <c r="F57" s="220"/>
      <c r="G57" s="220"/>
      <c r="H57" s="220"/>
      <c r="I57" s="220"/>
      <c r="J57" s="225"/>
      <c r="K57" s="225"/>
      <c r="L57" s="225"/>
      <c r="M57" s="225"/>
      <c r="N57" s="223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</row>
    <row r="58" spans="1:65" ht="13.5" customHeight="1">
      <c r="A58" s="220"/>
      <c r="B58" s="220"/>
      <c r="C58" s="220"/>
      <c r="D58" s="220"/>
      <c r="E58" s="220"/>
      <c r="F58" s="220"/>
      <c r="G58" s="220"/>
      <c r="H58" s="220"/>
      <c r="I58" s="220"/>
      <c r="J58" s="224"/>
      <c r="K58" s="223"/>
      <c r="L58" s="223"/>
      <c r="M58" s="223"/>
      <c r="N58" s="223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</row>
    <row r="59" spans="1:65" ht="13.5" customHeight="1">
      <c r="A59" s="220"/>
      <c r="B59" s="220"/>
      <c r="C59" s="220"/>
      <c r="D59" s="220"/>
      <c r="E59" s="220"/>
      <c r="F59" s="220"/>
      <c r="G59" s="220"/>
      <c r="H59" s="220"/>
      <c r="I59" s="220"/>
      <c r="J59" s="224"/>
      <c r="K59" s="223"/>
      <c r="L59" s="223"/>
      <c r="M59" s="223"/>
      <c r="N59" s="223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</row>
    <row r="60" spans="1:65" ht="13.5" customHeight="1">
      <c r="A60" s="220"/>
      <c r="B60" s="220"/>
      <c r="C60" s="220"/>
      <c r="D60" s="220"/>
      <c r="E60" s="220"/>
      <c r="F60" s="220"/>
      <c r="G60" s="220"/>
      <c r="H60" s="220"/>
      <c r="I60" s="220"/>
      <c r="J60" s="224"/>
      <c r="K60" s="223"/>
      <c r="L60" s="223"/>
      <c r="M60" s="223"/>
      <c r="N60" s="223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0"/>
    </row>
    <row r="61" spans="1:65" ht="13.5" customHeight="1">
      <c r="A61" s="220"/>
      <c r="B61" s="220"/>
      <c r="C61" s="220"/>
      <c r="D61" s="220"/>
      <c r="E61" s="220"/>
      <c r="F61" s="220"/>
      <c r="G61" s="220"/>
      <c r="H61" s="220"/>
      <c r="I61" s="220"/>
      <c r="J61" s="224"/>
      <c r="K61" s="223"/>
      <c r="L61" s="223"/>
      <c r="M61" s="223"/>
      <c r="N61" s="223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0"/>
    </row>
    <row r="62" spans="1:65" ht="13.5" customHeight="1">
      <c r="A62" s="220"/>
      <c r="B62" s="220"/>
      <c r="C62" s="220"/>
      <c r="D62" s="220"/>
      <c r="E62" s="220"/>
      <c r="F62" s="220"/>
      <c r="G62" s="220"/>
      <c r="H62" s="220"/>
      <c r="I62" s="220"/>
      <c r="J62" s="224"/>
      <c r="K62" s="223"/>
      <c r="L62" s="223"/>
      <c r="M62" s="223"/>
      <c r="N62" s="223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0"/>
    </row>
    <row r="63" spans="1:65" ht="13.5" customHeight="1">
      <c r="A63" s="220"/>
      <c r="B63" s="220"/>
      <c r="C63" s="220"/>
      <c r="D63" s="220"/>
      <c r="E63" s="220"/>
      <c r="F63" s="220"/>
      <c r="G63" s="220"/>
      <c r="H63" s="220"/>
      <c r="I63" s="220"/>
      <c r="J63" s="224"/>
      <c r="K63" s="223"/>
      <c r="L63" s="223"/>
      <c r="M63" s="223"/>
      <c r="N63" s="223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</row>
    <row r="64" spans="1:65" ht="15.7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4"/>
      <c r="K64" s="223"/>
      <c r="L64" s="223"/>
      <c r="M64" s="223"/>
      <c r="N64" s="223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</row>
    <row r="65" spans="1:65" ht="12.75" customHeight="1">
      <c r="A65" s="220"/>
      <c r="B65" s="220"/>
      <c r="C65" s="220"/>
      <c r="D65" s="220"/>
      <c r="E65" s="220"/>
      <c r="F65" s="220"/>
      <c r="G65" s="220"/>
      <c r="H65" s="220"/>
      <c r="I65" s="220"/>
      <c r="J65" s="224"/>
      <c r="K65" s="223"/>
      <c r="L65" s="223"/>
      <c r="M65" s="223"/>
      <c r="N65" s="223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</row>
    <row r="66" spans="1:65" ht="8.2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4"/>
      <c r="K66" s="223"/>
      <c r="L66" s="223"/>
      <c r="M66" s="223"/>
      <c r="N66" s="223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0"/>
    </row>
    <row r="67" spans="1:65" ht="13.5" customHeight="1">
      <c r="A67" s="220"/>
      <c r="B67" s="220"/>
      <c r="C67" s="220"/>
      <c r="D67" s="220"/>
      <c r="E67" s="220"/>
      <c r="F67" s="220"/>
      <c r="G67" s="220"/>
      <c r="H67" s="220"/>
      <c r="I67" s="220"/>
      <c r="J67" s="224"/>
      <c r="K67" s="223"/>
      <c r="L67" s="223"/>
      <c r="M67" s="223"/>
      <c r="N67" s="223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0"/>
    </row>
    <row r="68" spans="1:65" ht="13.5" customHeight="1">
      <c r="A68" s="220"/>
      <c r="B68" s="220"/>
      <c r="C68" s="220"/>
      <c r="D68" s="220"/>
      <c r="E68" s="220"/>
      <c r="F68" s="220"/>
      <c r="G68" s="220"/>
      <c r="H68" s="220"/>
      <c r="I68" s="220"/>
      <c r="J68" s="224"/>
      <c r="K68" s="223"/>
      <c r="L68" s="223"/>
      <c r="M68" s="223"/>
      <c r="N68" s="223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0"/>
    </row>
    <row r="69" spans="1:65" ht="13.5" customHeight="1">
      <c r="A69" s="220"/>
      <c r="B69" s="220"/>
      <c r="C69" s="220"/>
      <c r="D69" s="220"/>
      <c r="E69" s="220"/>
      <c r="F69" s="220"/>
      <c r="G69" s="220"/>
      <c r="H69" s="220"/>
      <c r="I69" s="220"/>
      <c r="J69" s="224"/>
      <c r="K69" s="223"/>
      <c r="L69" s="223"/>
      <c r="M69" s="223"/>
      <c r="N69" s="223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</row>
    <row r="70" spans="1:65" ht="13.5" customHeight="1">
      <c r="A70" s="220"/>
      <c r="B70" s="220"/>
      <c r="C70" s="220"/>
      <c r="D70" s="220"/>
      <c r="E70" s="220"/>
      <c r="F70" s="220"/>
      <c r="G70" s="220"/>
      <c r="H70" s="220"/>
      <c r="I70" s="220"/>
      <c r="J70" s="224"/>
      <c r="K70" s="223"/>
      <c r="L70" s="223"/>
      <c r="M70" s="223"/>
      <c r="N70" s="223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  <c r="AA70" s="220"/>
      <c r="AB70" s="220"/>
      <c r="AC70" s="220"/>
      <c r="AD70" s="220"/>
      <c r="AE70" s="220"/>
      <c r="AF70" s="220"/>
      <c r="AG70" s="220"/>
      <c r="AH70" s="220"/>
      <c r="AI70" s="220"/>
      <c r="AJ70" s="220"/>
      <c r="AK70" s="220"/>
      <c r="AL70" s="220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20"/>
      <c r="BE70" s="220"/>
      <c r="BF70" s="220"/>
      <c r="BG70" s="220"/>
      <c r="BH70" s="220"/>
      <c r="BI70" s="220"/>
      <c r="BJ70" s="220"/>
      <c r="BK70" s="220"/>
      <c r="BL70" s="220"/>
      <c r="BM70" s="220"/>
    </row>
    <row r="71" spans="1:65" ht="20.25" customHeight="1">
      <c r="A71" s="220"/>
      <c r="B71" s="220"/>
      <c r="C71" s="220"/>
      <c r="D71" s="220"/>
      <c r="E71" s="220"/>
      <c r="F71" s="220"/>
      <c r="G71" s="220"/>
      <c r="H71" s="220"/>
      <c r="I71" s="220"/>
      <c r="J71" s="224"/>
      <c r="K71" s="223"/>
      <c r="L71" s="223"/>
      <c r="M71" s="223"/>
      <c r="N71" s="223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220"/>
      <c r="BG71" s="220"/>
      <c r="BH71" s="220"/>
      <c r="BI71" s="220"/>
      <c r="BJ71" s="220"/>
      <c r="BK71" s="220"/>
      <c r="BL71" s="220"/>
      <c r="BM71" s="220"/>
    </row>
    <row r="72" spans="1:65" ht="13.5" customHeight="1">
      <c r="A72" s="220"/>
      <c r="B72" s="220"/>
      <c r="C72" s="220"/>
      <c r="D72" s="220"/>
      <c r="E72" s="220"/>
      <c r="F72" s="220"/>
      <c r="G72" s="220"/>
      <c r="H72" s="220"/>
      <c r="I72" s="220"/>
      <c r="J72" s="225"/>
      <c r="K72" s="225"/>
      <c r="L72" s="225"/>
      <c r="M72" s="225"/>
      <c r="N72" s="225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  <c r="AA72" s="220"/>
      <c r="AB72" s="220"/>
      <c r="AC72" s="220"/>
      <c r="AD72" s="220"/>
      <c r="AE72" s="220"/>
      <c r="AF72" s="220"/>
      <c r="AG72" s="220"/>
      <c r="AH72" s="220"/>
      <c r="AI72" s="220"/>
      <c r="AJ72" s="220"/>
      <c r="AK72" s="220"/>
      <c r="AL72" s="220"/>
      <c r="AM72" s="220"/>
      <c r="AN72" s="220"/>
      <c r="AO72" s="220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20"/>
      <c r="BE72" s="220"/>
      <c r="BF72" s="220"/>
      <c r="BG72" s="220"/>
      <c r="BH72" s="220"/>
      <c r="BI72" s="220"/>
      <c r="BJ72" s="220"/>
      <c r="BK72" s="220"/>
      <c r="BL72" s="220"/>
      <c r="BM72" s="220"/>
    </row>
    <row r="73" spans="1:65" ht="13.5" customHeight="1">
      <c r="A73" s="220"/>
      <c r="B73" s="220"/>
      <c r="C73" s="220"/>
      <c r="D73" s="220"/>
      <c r="E73" s="220"/>
      <c r="F73" s="220"/>
      <c r="G73" s="220"/>
      <c r="H73" s="220"/>
      <c r="I73" s="220"/>
      <c r="J73" s="226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  <c r="AA73" s="220"/>
      <c r="AB73" s="220"/>
      <c r="AC73" s="220"/>
      <c r="AD73" s="220"/>
      <c r="AE73" s="220"/>
      <c r="AF73" s="220"/>
      <c r="AG73" s="220"/>
      <c r="AH73" s="220"/>
      <c r="AI73" s="220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220"/>
      <c r="BG73" s="220"/>
      <c r="BH73" s="220"/>
      <c r="BI73" s="220"/>
      <c r="BJ73" s="220"/>
      <c r="BK73" s="220"/>
      <c r="BL73" s="220"/>
      <c r="BM73" s="220"/>
    </row>
  </sheetData>
  <phoneticPr fontId="3"/>
  <pageMargins left="0.75" right="0.75" top="1" bottom="1" header="0.51200000000000001" footer="0.51200000000000001"/>
  <pageSetup paperSize="9" orientation="landscape" r:id="rId1"/>
  <headerFooter alignWithMargins="0"/>
  <rowBreaks count="1" manualBreakCount="1">
    <brk id="36" max="6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R59"/>
  <sheetViews>
    <sheetView workbookViewId="0"/>
  </sheetViews>
  <sheetFormatPr defaultRowHeight="13.35"/>
  <cols>
    <col min="1" max="122" width="2" customWidth="1"/>
  </cols>
  <sheetData>
    <row r="1" spans="1:122" ht="9" customHeight="1"/>
    <row r="2" spans="1:122" ht="13.5" customHeight="1"/>
    <row r="3" spans="1:122" ht="8.25" customHeight="1"/>
    <row r="4" spans="1:122" ht="13.5" customHeight="1">
      <c r="A4" s="220"/>
      <c r="B4" s="220"/>
      <c r="C4" s="220"/>
      <c r="D4" s="220"/>
      <c r="E4" s="220"/>
      <c r="F4" s="220"/>
      <c r="G4" s="220"/>
      <c r="H4" s="220"/>
      <c r="I4" s="220"/>
      <c r="J4" s="221"/>
      <c r="K4" s="221"/>
      <c r="L4" s="221"/>
      <c r="M4" s="221"/>
      <c r="N4" s="221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/>
      <c r="BI4" s="220"/>
      <c r="BJ4" s="220"/>
      <c r="BK4" s="220"/>
      <c r="BL4" s="220"/>
      <c r="BM4" s="220"/>
      <c r="BO4" s="220"/>
      <c r="BP4" s="220"/>
      <c r="BQ4" s="220"/>
      <c r="BR4" s="220"/>
      <c r="BS4" s="220"/>
      <c r="BT4" s="220"/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220"/>
      <c r="CF4" s="220"/>
      <c r="CG4" s="220"/>
      <c r="CH4" s="220"/>
      <c r="CI4" s="220"/>
      <c r="CJ4" s="220"/>
      <c r="CK4" s="220"/>
      <c r="CL4" s="220"/>
      <c r="CM4" s="220"/>
      <c r="CN4" s="220"/>
      <c r="CO4" s="220"/>
      <c r="CP4" s="220"/>
      <c r="CQ4" s="220"/>
      <c r="CR4" s="220"/>
      <c r="CS4" s="220"/>
      <c r="CT4" s="220"/>
      <c r="CU4" s="220"/>
      <c r="CV4" s="220"/>
      <c r="CW4" s="220"/>
      <c r="CX4" s="220"/>
      <c r="CY4" s="220"/>
      <c r="CZ4" s="220"/>
      <c r="DA4" s="220"/>
      <c r="DB4" s="220"/>
      <c r="DC4" s="220"/>
      <c r="DD4" s="220"/>
      <c r="DE4" s="220"/>
      <c r="DF4" s="220"/>
      <c r="DG4" s="220"/>
      <c r="DH4" s="220"/>
      <c r="DI4" s="220"/>
      <c r="DJ4" s="220"/>
      <c r="DK4" s="220"/>
      <c r="DL4" s="220"/>
      <c r="DM4" s="220"/>
      <c r="DN4" s="220"/>
      <c r="DO4" s="220"/>
      <c r="DP4" s="220"/>
      <c r="DQ4" s="220"/>
      <c r="DR4" s="220"/>
    </row>
    <row r="5" spans="1:122" ht="13.5" customHeight="1">
      <c r="A5" s="220"/>
      <c r="B5" s="220"/>
      <c r="C5" s="220"/>
      <c r="D5" s="220"/>
      <c r="E5" s="220"/>
      <c r="F5" s="220"/>
      <c r="G5" s="220"/>
      <c r="H5" s="220"/>
      <c r="I5" s="220"/>
      <c r="J5" s="222"/>
      <c r="K5" s="222"/>
      <c r="L5" s="222"/>
      <c r="M5" s="222"/>
      <c r="N5" s="223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  <c r="AF5" s="220"/>
      <c r="AG5" s="220"/>
      <c r="AH5" s="220"/>
      <c r="AI5" s="220"/>
      <c r="AJ5" s="220"/>
      <c r="AK5" s="220"/>
      <c r="AL5" s="220"/>
      <c r="AM5" s="220"/>
      <c r="AN5" s="220"/>
      <c r="AO5" s="220"/>
      <c r="AP5" s="220"/>
      <c r="AQ5" s="220"/>
      <c r="AR5" s="220"/>
      <c r="AS5" s="220"/>
      <c r="AT5" s="220"/>
      <c r="AU5" s="220"/>
      <c r="AV5" s="220"/>
      <c r="AW5" s="220"/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  <c r="BO5" s="220"/>
      <c r="BP5" s="220"/>
      <c r="BQ5" s="220"/>
      <c r="BR5" s="220"/>
      <c r="BS5" s="220"/>
      <c r="BT5" s="220"/>
      <c r="BU5" s="220"/>
      <c r="BV5" s="220"/>
      <c r="BW5" s="220"/>
      <c r="BX5" s="220"/>
      <c r="BY5" s="220"/>
      <c r="BZ5" s="220"/>
      <c r="CA5" s="220"/>
      <c r="CB5" s="220"/>
      <c r="CC5" s="220"/>
      <c r="CD5" s="220"/>
      <c r="CE5" s="220"/>
      <c r="CF5" s="220"/>
      <c r="CG5" s="220"/>
      <c r="CH5" s="220"/>
      <c r="CI5" s="220"/>
      <c r="CJ5" s="220"/>
      <c r="CK5" s="220"/>
      <c r="CL5" s="220"/>
      <c r="CM5" s="220"/>
      <c r="CN5" s="220"/>
      <c r="CO5" s="220"/>
      <c r="CP5" s="220"/>
      <c r="CQ5" s="220"/>
      <c r="CR5" s="220"/>
      <c r="CS5" s="220"/>
      <c r="CT5" s="220"/>
      <c r="CU5" s="220"/>
      <c r="CV5" s="220"/>
      <c r="CW5" s="220"/>
      <c r="CX5" s="220"/>
      <c r="CY5" s="220"/>
      <c r="CZ5" s="220"/>
      <c r="DA5" s="220"/>
      <c r="DB5" s="220"/>
      <c r="DC5" s="220"/>
      <c r="DD5" s="220"/>
      <c r="DE5" s="220"/>
      <c r="DF5" s="220"/>
      <c r="DG5" s="220"/>
      <c r="DH5" s="220"/>
      <c r="DI5" s="220"/>
      <c r="DJ5" s="220"/>
      <c r="DK5" s="220"/>
      <c r="DL5" s="220"/>
      <c r="DM5" s="220"/>
      <c r="DN5" s="220"/>
      <c r="DO5" s="220"/>
      <c r="DP5" s="220"/>
      <c r="DQ5" s="220"/>
      <c r="DR5" s="220"/>
    </row>
    <row r="6" spans="1:122" ht="13.5" customHeight="1">
      <c r="A6" s="220"/>
      <c r="B6" s="220"/>
      <c r="C6" s="220"/>
      <c r="D6" s="220"/>
      <c r="E6" s="220"/>
      <c r="F6" s="220"/>
      <c r="G6" s="220"/>
      <c r="H6" s="220"/>
      <c r="I6" s="220"/>
      <c r="J6" s="224"/>
      <c r="K6" s="223"/>
      <c r="L6" s="223"/>
      <c r="M6" s="223"/>
      <c r="N6" s="223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  <c r="DB6" s="220"/>
      <c r="DC6" s="220"/>
      <c r="DD6" s="220"/>
      <c r="DE6" s="220"/>
      <c r="DF6" s="220"/>
      <c r="DG6" s="220"/>
      <c r="DH6" s="220"/>
      <c r="DI6" s="220"/>
      <c r="DJ6" s="220"/>
      <c r="DK6" s="220"/>
      <c r="DL6" s="220"/>
      <c r="DM6" s="220"/>
      <c r="DN6" s="220"/>
      <c r="DO6" s="220"/>
      <c r="DP6" s="220"/>
      <c r="DQ6" s="220"/>
      <c r="DR6" s="220"/>
    </row>
    <row r="7" spans="1:122" ht="13.5" customHeight="1">
      <c r="A7" s="220"/>
      <c r="B7" s="220"/>
      <c r="C7" s="220"/>
      <c r="D7" s="220"/>
      <c r="E7" s="220"/>
      <c r="F7" s="220"/>
      <c r="G7" s="220"/>
      <c r="H7" s="220"/>
      <c r="I7" s="220"/>
      <c r="J7" s="224"/>
      <c r="K7" s="223"/>
      <c r="L7" s="223"/>
      <c r="M7" s="223"/>
      <c r="N7" s="223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O7" s="220"/>
      <c r="BP7" s="220"/>
      <c r="BQ7" s="220"/>
      <c r="BR7" s="220"/>
      <c r="BS7" s="220"/>
      <c r="BT7" s="220"/>
      <c r="BU7" s="220"/>
      <c r="BV7" s="220"/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0"/>
      <c r="CM7" s="220"/>
      <c r="CN7" s="220"/>
      <c r="CO7" s="220"/>
      <c r="CP7" s="220"/>
      <c r="CQ7" s="220"/>
      <c r="CR7" s="220"/>
      <c r="CS7" s="220"/>
      <c r="CT7" s="220"/>
      <c r="CU7" s="220"/>
      <c r="CV7" s="220"/>
      <c r="CW7" s="220"/>
      <c r="CX7" s="220"/>
      <c r="CY7" s="220"/>
      <c r="CZ7" s="220"/>
      <c r="DA7" s="220"/>
      <c r="DB7" s="220"/>
      <c r="DC7" s="220"/>
      <c r="DD7" s="220"/>
      <c r="DE7" s="220"/>
      <c r="DF7" s="220"/>
      <c r="DG7" s="220"/>
      <c r="DH7" s="220"/>
      <c r="DI7" s="220"/>
      <c r="DJ7" s="220"/>
      <c r="DK7" s="220"/>
      <c r="DL7" s="220"/>
      <c r="DM7" s="220"/>
      <c r="DN7" s="220"/>
      <c r="DO7" s="220"/>
      <c r="DP7" s="220"/>
      <c r="DQ7" s="220"/>
      <c r="DR7" s="220"/>
    </row>
    <row r="8" spans="1:122" ht="13.5" customHeight="1">
      <c r="A8" s="220"/>
      <c r="B8" s="220"/>
      <c r="C8" s="220"/>
      <c r="D8" s="220"/>
      <c r="E8" s="220"/>
      <c r="F8" s="220"/>
      <c r="G8" s="220"/>
      <c r="H8" s="220"/>
      <c r="I8" s="220"/>
      <c r="J8" s="224"/>
      <c r="K8" s="223"/>
      <c r="L8" s="223"/>
      <c r="M8" s="223"/>
      <c r="N8" s="223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  <c r="CH8" s="220"/>
      <c r="CI8" s="220"/>
      <c r="CJ8" s="220"/>
      <c r="CK8" s="220"/>
      <c r="CL8" s="220"/>
      <c r="CM8" s="220"/>
      <c r="CN8" s="220"/>
      <c r="CO8" s="220"/>
      <c r="CP8" s="220"/>
      <c r="CQ8" s="220"/>
      <c r="CR8" s="220"/>
      <c r="CS8" s="220"/>
      <c r="CT8" s="220"/>
      <c r="CU8" s="220"/>
      <c r="CV8" s="220"/>
      <c r="CW8" s="220"/>
      <c r="CX8" s="220"/>
      <c r="CY8" s="220"/>
      <c r="CZ8" s="220"/>
      <c r="DA8" s="220"/>
      <c r="DB8" s="220"/>
      <c r="DC8" s="220"/>
      <c r="DD8" s="220"/>
      <c r="DE8" s="220"/>
      <c r="DF8" s="220"/>
      <c r="DG8" s="220"/>
      <c r="DH8" s="220"/>
      <c r="DI8" s="220"/>
      <c r="DJ8" s="220"/>
      <c r="DK8" s="220"/>
      <c r="DL8" s="220"/>
      <c r="DM8" s="220"/>
      <c r="DN8" s="220"/>
      <c r="DO8" s="220"/>
      <c r="DP8" s="220"/>
      <c r="DQ8" s="220"/>
      <c r="DR8" s="220"/>
    </row>
    <row r="9" spans="1:122" ht="13.5" customHeight="1">
      <c r="A9" s="220"/>
      <c r="B9" s="220"/>
      <c r="C9" s="220"/>
      <c r="D9" s="220"/>
      <c r="E9" s="220"/>
      <c r="F9" s="220"/>
      <c r="G9" s="220"/>
      <c r="H9" s="220"/>
      <c r="I9" s="220"/>
      <c r="J9" s="224"/>
      <c r="K9" s="223"/>
      <c r="L9" s="223"/>
      <c r="M9" s="223"/>
      <c r="N9" s="223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</row>
    <row r="10" spans="1:122" ht="13.5" customHeight="1">
      <c r="A10" s="220"/>
      <c r="B10" s="220"/>
      <c r="C10" s="220"/>
      <c r="D10" s="220"/>
      <c r="E10" s="220"/>
      <c r="F10" s="220"/>
      <c r="G10" s="220"/>
      <c r="H10" s="220"/>
      <c r="I10" s="220"/>
      <c r="J10" s="224"/>
      <c r="K10" s="223"/>
      <c r="L10" s="223"/>
      <c r="M10" s="223"/>
      <c r="N10" s="223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0"/>
      <c r="BY10" s="220"/>
      <c r="BZ10" s="220"/>
      <c r="CA10" s="220"/>
      <c r="CB10" s="220"/>
      <c r="CC10" s="220"/>
      <c r="CD10" s="220"/>
      <c r="CE10" s="220"/>
      <c r="CF10" s="220"/>
      <c r="CG10" s="220"/>
      <c r="CH10" s="220"/>
      <c r="CI10" s="220"/>
      <c r="CJ10" s="220"/>
      <c r="CK10" s="220"/>
      <c r="CL10" s="220"/>
      <c r="CM10" s="220"/>
      <c r="CN10" s="220"/>
      <c r="CO10" s="220"/>
      <c r="CP10" s="220"/>
      <c r="CQ10" s="220"/>
      <c r="CR10" s="220"/>
      <c r="CS10" s="220"/>
      <c r="CT10" s="220"/>
      <c r="CU10" s="220"/>
      <c r="CV10" s="220"/>
      <c r="CW10" s="220"/>
      <c r="CX10" s="220"/>
      <c r="CY10" s="220"/>
      <c r="CZ10" s="220"/>
      <c r="DA10" s="220"/>
      <c r="DB10" s="220"/>
      <c r="DC10" s="220"/>
      <c r="DD10" s="220"/>
      <c r="DE10" s="220"/>
      <c r="DF10" s="220"/>
      <c r="DG10" s="220"/>
      <c r="DH10" s="220"/>
      <c r="DI10" s="220"/>
      <c r="DJ10" s="220"/>
      <c r="DK10" s="220"/>
      <c r="DL10" s="220"/>
      <c r="DM10" s="220"/>
      <c r="DN10" s="220"/>
      <c r="DO10" s="220"/>
      <c r="DP10" s="220"/>
      <c r="DQ10" s="220"/>
      <c r="DR10" s="220"/>
    </row>
    <row r="11" spans="1:122" ht="13.5" customHeight="1">
      <c r="A11" s="220"/>
      <c r="B11" s="220"/>
      <c r="C11" s="220"/>
      <c r="D11" s="220"/>
      <c r="E11" s="220"/>
      <c r="F11" s="220"/>
      <c r="G11" s="220"/>
      <c r="H11" s="220"/>
      <c r="I11" s="220"/>
      <c r="J11" s="222"/>
      <c r="K11" s="222"/>
      <c r="L11" s="222"/>
      <c r="M11" s="222"/>
      <c r="N11" s="223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20"/>
      <c r="CB11" s="220"/>
      <c r="CC11" s="220"/>
      <c r="CD11" s="220"/>
      <c r="CE11" s="220"/>
      <c r="CF11" s="220"/>
      <c r="CG11" s="220"/>
      <c r="CH11" s="220"/>
      <c r="CI11" s="220"/>
      <c r="CJ11" s="220"/>
      <c r="CK11" s="220"/>
      <c r="CL11" s="220"/>
      <c r="CM11" s="220"/>
      <c r="CN11" s="220"/>
      <c r="CO11" s="220"/>
      <c r="CP11" s="220"/>
      <c r="CQ11" s="220"/>
      <c r="CR11" s="220"/>
      <c r="CS11" s="220"/>
      <c r="CT11" s="220"/>
      <c r="CU11" s="220"/>
      <c r="CV11" s="220"/>
      <c r="CW11" s="220"/>
      <c r="CX11" s="220"/>
      <c r="CY11" s="220"/>
      <c r="CZ11" s="220"/>
      <c r="DA11" s="220"/>
      <c r="DB11" s="220"/>
      <c r="DC11" s="220"/>
      <c r="DD11" s="220"/>
      <c r="DE11" s="220"/>
      <c r="DF11" s="220"/>
      <c r="DG11" s="220"/>
      <c r="DH11" s="220"/>
      <c r="DI11" s="220"/>
      <c r="DJ11" s="220"/>
      <c r="DK11" s="220"/>
      <c r="DL11" s="220"/>
      <c r="DM11" s="220"/>
      <c r="DN11" s="220"/>
      <c r="DO11" s="220"/>
      <c r="DP11" s="220"/>
      <c r="DQ11" s="220"/>
      <c r="DR11" s="220"/>
    </row>
    <row r="12" spans="1:122" ht="13.5" customHeight="1">
      <c r="A12" s="220"/>
      <c r="B12" s="220"/>
      <c r="C12" s="220"/>
      <c r="D12" s="220"/>
      <c r="E12" s="220"/>
      <c r="F12" s="220"/>
      <c r="G12" s="220"/>
      <c r="H12" s="220"/>
      <c r="I12" s="220"/>
      <c r="J12" s="224"/>
      <c r="K12" s="223"/>
      <c r="L12" s="223"/>
      <c r="M12" s="223"/>
      <c r="N12" s="223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0"/>
      <c r="DB12" s="220"/>
      <c r="DC12" s="220"/>
      <c r="DD12" s="220"/>
      <c r="DE12" s="220"/>
      <c r="DF12" s="220"/>
      <c r="DG12" s="220"/>
      <c r="DH12" s="220"/>
      <c r="DI12" s="220"/>
      <c r="DJ12" s="220"/>
      <c r="DK12" s="220"/>
      <c r="DL12" s="220"/>
      <c r="DM12" s="220"/>
      <c r="DN12" s="220"/>
      <c r="DO12" s="220"/>
      <c r="DP12" s="220"/>
      <c r="DQ12" s="220"/>
      <c r="DR12" s="220"/>
    </row>
    <row r="13" spans="1:122" ht="13.5" customHeight="1">
      <c r="A13" s="220"/>
      <c r="B13" s="220"/>
      <c r="C13" s="220"/>
      <c r="D13" s="220"/>
      <c r="E13" s="220"/>
      <c r="F13" s="220"/>
      <c r="G13" s="220"/>
      <c r="H13" s="220"/>
      <c r="I13" s="220"/>
      <c r="J13" s="224"/>
      <c r="K13" s="223"/>
      <c r="L13" s="223"/>
      <c r="M13" s="223"/>
      <c r="N13" s="223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  <c r="CP13" s="220"/>
      <c r="CQ13" s="220"/>
      <c r="CR13" s="220"/>
      <c r="CS13" s="220"/>
      <c r="CT13" s="220"/>
      <c r="CU13" s="220"/>
      <c r="CV13" s="220"/>
      <c r="CW13" s="220"/>
      <c r="CX13" s="220"/>
      <c r="CY13" s="220"/>
      <c r="CZ13" s="220"/>
      <c r="DA13" s="220"/>
      <c r="DB13" s="220"/>
      <c r="DC13" s="220"/>
      <c r="DD13" s="220"/>
      <c r="DE13" s="220"/>
      <c r="DF13" s="220"/>
      <c r="DG13" s="220"/>
      <c r="DH13" s="220"/>
      <c r="DI13" s="220"/>
      <c r="DJ13" s="220"/>
      <c r="DK13" s="220"/>
      <c r="DL13" s="220"/>
      <c r="DM13" s="220"/>
      <c r="DN13" s="220"/>
      <c r="DO13" s="220"/>
      <c r="DP13" s="220"/>
      <c r="DQ13" s="220"/>
      <c r="DR13" s="220"/>
    </row>
    <row r="14" spans="1:122" ht="13.5" customHeight="1">
      <c r="A14" s="220"/>
      <c r="B14" s="220"/>
      <c r="C14" s="220"/>
      <c r="D14" s="220"/>
      <c r="E14" s="220"/>
      <c r="F14" s="220"/>
      <c r="G14" s="220"/>
      <c r="H14" s="220"/>
      <c r="I14" s="220"/>
      <c r="J14" s="224"/>
      <c r="K14" s="223"/>
      <c r="L14" s="223"/>
      <c r="M14" s="223"/>
      <c r="N14" s="223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  <c r="CP14" s="220"/>
      <c r="CQ14" s="220"/>
      <c r="CR14" s="220"/>
      <c r="CS14" s="220"/>
      <c r="CT14" s="220"/>
      <c r="CU14" s="220"/>
      <c r="CV14" s="220"/>
      <c r="CW14" s="220"/>
      <c r="CX14" s="220"/>
      <c r="CY14" s="220"/>
      <c r="CZ14" s="220"/>
      <c r="DA14" s="220"/>
      <c r="DB14" s="220"/>
      <c r="DC14" s="220"/>
      <c r="DD14" s="220"/>
      <c r="DE14" s="220"/>
      <c r="DF14" s="220"/>
      <c r="DG14" s="220"/>
      <c r="DH14" s="220"/>
      <c r="DI14" s="220"/>
      <c r="DJ14" s="220"/>
      <c r="DK14" s="220"/>
      <c r="DL14" s="220"/>
      <c r="DM14" s="220"/>
      <c r="DN14" s="220"/>
      <c r="DO14" s="220"/>
      <c r="DP14" s="220"/>
      <c r="DQ14" s="220"/>
      <c r="DR14" s="220"/>
    </row>
    <row r="15" spans="1:122" ht="13.5" customHeight="1">
      <c r="A15" s="220"/>
      <c r="B15" s="220"/>
      <c r="C15" s="220"/>
      <c r="D15" s="220"/>
      <c r="E15" s="220"/>
      <c r="F15" s="220"/>
      <c r="G15" s="220"/>
      <c r="H15" s="220"/>
      <c r="I15" s="220"/>
      <c r="J15" s="224"/>
      <c r="K15" s="223"/>
      <c r="L15" s="223"/>
      <c r="M15" s="223"/>
      <c r="N15" s="223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  <c r="CP15" s="220"/>
      <c r="CQ15" s="220"/>
      <c r="CR15" s="220"/>
      <c r="CS15" s="220"/>
      <c r="CT15" s="220"/>
      <c r="CU15" s="220"/>
      <c r="CV15" s="220"/>
      <c r="CW15" s="220"/>
      <c r="CX15" s="220"/>
      <c r="CY15" s="220"/>
      <c r="CZ15" s="220"/>
      <c r="DA15" s="220"/>
      <c r="DB15" s="220"/>
      <c r="DC15" s="220"/>
      <c r="DD15" s="220"/>
      <c r="DE15" s="220"/>
      <c r="DF15" s="220"/>
      <c r="DG15" s="220"/>
      <c r="DH15" s="220"/>
      <c r="DI15" s="220"/>
      <c r="DJ15" s="220"/>
      <c r="DK15" s="220"/>
      <c r="DL15" s="220"/>
      <c r="DM15" s="220"/>
      <c r="DN15" s="220"/>
      <c r="DO15" s="220"/>
      <c r="DP15" s="220"/>
      <c r="DQ15" s="220"/>
      <c r="DR15" s="220"/>
    </row>
    <row r="16" spans="1:122" ht="13.5" customHeight="1">
      <c r="A16" s="220"/>
      <c r="B16" s="220"/>
      <c r="C16" s="220"/>
      <c r="D16" s="220"/>
      <c r="E16" s="220"/>
      <c r="F16" s="220"/>
      <c r="G16" s="220"/>
      <c r="H16" s="220"/>
      <c r="I16" s="220"/>
      <c r="J16" s="224"/>
      <c r="K16" s="223"/>
      <c r="L16" s="223"/>
      <c r="M16" s="223"/>
      <c r="N16" s="223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  <c r="CP16" s="220"/>
      <c r="CQ16" s="220"/>
      <c r="CR16" s="220"/>
      <c r="CS16" s="220"/>
      <c r="CT16" s="220"/>
      <c r="CU16" s="220"/>
      <c r="CV16" s="220"/>
      <c r="CW16" s="220"/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0"/>
      <c r="DI16" s="220"/>
      <c r="DJ16" s="220"/>
      <c r="DK16" s="220"/>
      <c r="DL16" s="220"/>
      <c r="DM16" s="220"/>
      <c r="DN16" s="220"/>
      <c r="DO16" s="220"/>
      <c r="DP16" s="220"/>
      <c r="DQ16" s="220"/>
      <c r="DR16" s="220"/>
    </row>
    <row r="17" spans="1:122" ht="13.5" customHeight="1">
      <c r="A17" s="220"/>
      <c r="B17" s="220"/>
      <c r="C17" s="220"/>
      <c r="D17" s="220"/>
      <c r="E17" s="220"/>
      <c r="F17" s="220"/>
      <c r="G17" s="220"/>
      <c r="H17" s="220"/>
      <c r="I17" s="220"/>
      <c r="J17" s="224"/>
      <c r="K17" s="223"/>
      <c r="L17" s="223"/>
      <c r="M17" s="223"/>
      <c r="N17" s="223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  <c r="CP17" s="220"/>
      <c r="CQ17" s="220"/>
      <c r="CR17" s="220"/>
      <c r="CS17" s="220"/>
      <c r="CT17" s="220"/>
      <c r="CU17" s="220"/>
      <c r="CV17" s="220"/>
      <c r="CW17" s="220"/>
      <c r="CX17" s="220"/>
      <c r="CY17" s="220"/>
      <c r="CZ17" s="220"/>
      <c r="DA17" s="220"/>
      <c r="DB17" s="220"/>
      <c r="DC17" s="220"/>
      <c r="DD17" s="220"/>
      <c r="DE17" s="220"/>
      <c r="DF17" s="220"/>
      <c r="DG17" s="220"/>
      <c r="DH17" s="220"/>
      <c r="DI17" s="220"/>
      <c r="DJ17" s="220"/>
      <c r="DK17" s="220"/>
      <c r="DL17" s="220"/>
      <c r="DM17" s="220"/>
      <c r="DN17" s="220"/>
      <c r="DO17" s="220"/>
      <c r="DP17" s="220"/>
      <c r="DQ17" s="220"/>
      <c r="DR17" s="220"/>
    </row>
    <row r="18" spans="1:122" ht="13.5" customHeight="1">
      <c r="A18" s="220"/>
      <c r="B18" s="220"/>
      <c r="C18" s="220"/>
      <c r="D18" s="220"/>
      <c r="E18" s="220"/>
      <c r="F18" s="220"/>
      <c r="G18" s="220"/>
      <c r="H18" s="220"/>
      <c r="I18" s="220"/>
      <c r="J18" s="224"/>
      <c r="K18" s="223"/>
      <c r="L18" s="223"/>
      <c r="M18" s="223"/>
      <c r="N18" s="223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  <c r="CP18" s="220"/>
      <c r="CQ18" s="220"/>
      <c r="CR18" s="220"/>
      <c r="CS18" s="220"/>
      <c r="CT18" s="220"/>
      <c r="CU18" s="220"/>
      <c r="CV18" s="220"/>
      <c r="CW18" s="220"/>
      <c r="CX18" s="220"/>
      <c r="CY18" s="220"/>
      <c r="CZ18" s="220"/>
      <c r="DA18" s="220"/>
      <c r="DB18" s="220"/>
      <c r="DC18" s="220"/>
      <c r="DD18" s="220"/>
      <c r="DE18" s="220"/>
      <c r="DF18" s="220"/>
      <c r="DG18" s="220"/>
      <c r="DH18" s="220"/>
      <c r="DI18" s="220"/>
      <c r="DJ18" s="220"/>
      <c r="DK18" s="220"/>
      <c r="DL18" s="220"/>
      <c r="DM18" s="220"/>
      <c r="DN18" s="220"/>
      <c r="DO18" s="220"/>
      <c r="DP18" s="220"/>
      <c r="DQ18" s="220"/>
      <c r="DR18" s="220"/>
    </row>
    <row r="19" spans="1:122" ht="13.5" customHeight="1">
      <c r="A19" s="220"/>
      <c r="B19" s="220"/>
      <c r="C19" s="220"/>
      <c r="D19" s="220"/>
      <c r="E19" s="220"/>
      <c r="F19" s="220"/>
      <c r="G19" s="220"/>
      <c r="H19" s="220"/>
      <c r="I19" s="220"/>
      <c r="J19" s="224"/>
      <c r="K19" s="223"/>
      <c r="L19" s="223"/>
      <c r="M19" s="223"/>
      <c r="N19" s="223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O19" s="220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20"/>
      <c r="CB19" s="220"/>
      <c r="CC19" s="220"/>
      <c r="CD19" s="220"/>
      <c r="CE19" s="220"/>
      <c r="CF19" s="220"/>
      <c r="CG19" s="220"/>
      <c r="CH19" s="220"/>
      <c r="CI19" s="220"/>
      <c r="CJ19" s="220"/>
      <c r="CK19" s="220"/>
      <c r="CL19" s="220"/>
      <c r="CM19" s="220"/>
      <c r="CN19" s="220"/>
      <c r="CO19" s="220"/>
      <c r="CP19" s="220"/>
      <c r="CQ19" s="220"/>
      <c r="CR19" s="220"/>
      <c r="CS19" s="220"/>
      <c r="CT19" s="220"/>
      <c r="CU19" s="220"/>
      <c r="CV19" s="220"/>
      <c r="CW19" s="220"/>
      <c r="CX19" s="220"/>
      <c r="CY19" s="220"/>
      <c r="CZ19" s="220"/>
      <c r="DA19" s="220"/>
      <c r="DB19" s="220"/>
      <c r="DC19" s="220"/>
      <c r="DD19" s="220"/>
      <c r="DE19" s="220"/>
      <c r="DF19" s="220"/>
      <c r="DG19" s="220"/>
      <c r="DH19" s="220"/>
      <c r="DI19" s="220"/>
      <c r="DJ19" s="220"/>
      <c r="DK19" s="220"/>
      <c r="DL19" s="220"/>
      <c r="DM19" s="220"/>
      <c r="DN19" s="220"/>
      <c r="DO19" s="220"/>
      <c r="DP19" s="220"/>
      <c r="DQ19" s="220"/>
      <c r="DR19" s="220"/>
    </row>
    <row r="20" spans="1:122" ht="13.5" customHeight="1">
      <c r="A20" s="220"/>
      <c r="B20" s="220"/>
      <c r="C20" s="220"/>
      <c r="D20" s="220"/>
      <c r="E20" s="220"/>
      <c r="F20" s="220"/>
      <c r="G20" s="220"/>
      <c r="H20" s="220"/>
      <c r="I20" s="220"/>
      <c r="J20" s="224"/>
      <c r="K20" s="223"/>
      <c r="L20" s="223"/>
      <c r="M20" s="223"/>
      <c r="N20" s="223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0"/>
      <c r="CL20" s="220"/>
      <c r="CM20" s="220"/>
      <c r="CN20" s="220"/>
      <c r="CO20" s="220"/>
      <c r="CP20" s="220"/>
      <c r="CQ20" s="220"/>
      <c r="CR20" s="220"/>
      <c r="CS20" s="220"/>
      <c r="CT20" s="220"/>
      <c r="CU20" s="220"/>
      <c r="CV20" s="220"/>
      <c r="CW20" s="220"/>
      <c r="CX20" s="220"/>
      <c r="CY20" s="220"/>
      <c r="CZ20" s="220"/>
      <c r="DA20" s="220"/>
      <c r="DB20" s="220"/>
      <c r="DC20" s="220"/>
      <c r="DD20" s="220"/>
      <c r="DE20" s="220"/>
      <c r="DF20" s="220"/>
      <c r="DG20" s="220"/>
      <c r="DH20" s="220"/>
      <c r="DI20" s="220"/>
      <c r="DJ20" s="220"/>
      <c r="DK20" s="220"/>
      <c r="DL20" s="220"/>
      <c r="DM20" s="220"/>
      <c r="DN20" s="220"/>
      <c r="DO20" s="220"/>
      <c r="DP20" s="220"/>
      <c r="DQ20" s="220"/>
      <c r="DR20" s="220"/>
    </row>
    <row r="21" spans="1:122" ht="13.5" customHeight="1">
      <c r="A21" s="220"/>
      <c r="B21" s="220"/>
      <c r="C21" s="220"/>
      <c r="D21" s="220"/>
      <c r="E21" s="220"/>
      <c r="F21" s="220"/>
      <c r="G21" s="220"/>
      <c r="H21" s="220"/>
      <c r="I21" s="220"/>
      <c r="J21" s="225"/>
      <c r="K21" s="225"/>
      <c r="L21" s="225"/>
      <c r="M21" s="225"/>
      <c r="N21" s="223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O21" s="220"/>
      <c r="BP21" s="220"/>
      <c r="BQ21" s="220"/>
      <c r="BR21" s="220"/>
      <c r="BS21" s="220"/>
      <c r="BT21" s="220"/>
      <c r="BU21" s="220"/>
      <c r="BV21" s="220"/>
      <c r="BW21" s="220"/>
      <c r="BX21" s="220"/>
      <c r="BY21" s="220"/>
      <c r="BZ21" s="220"/>
      <c r="CA21" s="220"/>
      <c r="CB21" s="220"/>
      <c r="CC21" s="220"/>
      <c r="CD21" s="220"/>
      <c r="CE21" s="220"/>
      <c r="CF21" s="220"/>
      <c r="CG21" s="220"/>
      <c r="CH21" s="220"/>
      <c r="CI21" s="220"/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20"/>
      <c r="DI21" s="220"/>
      <c r="DJ21" s="220"/>
      <c r="DK21" s="220"/>
      <c r="DL21" s="220"/>
      <c r="DM21" s="220"/>
      <c r="DN21" s="220"/>
      <c r="DO21" s="220"/>
      <c r="DP21" s="220"/>
      <c r="DQ21" s="220"/>
      <c r="DR21" s="220"/>
    </row>
    <row r="22" spans="1:122" ht="13.5" customHeight="1">
      <c r="A22" s="220"/>
      <c r="B22" s="220"/>
      <c r="C22" s="220"/>
      <c r="D22" s="220"/>
      <c r="E22" s="220"/>
      <c r="F22" s="220"/>
      <c r="G22" s="220"/>
      <c r="H22" s="220"/>
      <c r="I22" s="220"/>
      <c r="J22" s="224"/>
      <c r="K22" s="223"/>
      <c r="L22" s="223"/>
      <c r="M22" s="223"/>
      <c r="N22" s="223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20"/>
      <c r="CQ22" s="220"/>
      <c r="CR22" s="220"/>
      <c r="CS22" s="220"/>
      <c r="CT22" s="220"/>
      <c r="CU22" s="220"/>
      <c r="CV22" s="220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</row>
    <row r="23" spans="1:122" ht="13.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4"/>
      <c r="K23" s="223"/>
      <c r="L23" s="223"/>
      <c r="M23" s="223"/>
      <c r="N23" s="223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</row>
    <row r="24" spans="1:122" ht="13.5" customHeight="1">
      <c r="A24" s="220"/>
      <c r="B24" s="220"/>
      <c r="C24" s="220"/>
      <c r="D24" s="220"/>
      <c r="E24" s="220"/>
      <c r="F24" s="220"/>
      <c r="G24" s="220"/>
      <c r="H24" s="220"/>
      <c r="I24" s="220"/>
      <c r="J24" s="224"/>
      <c r="K24" s="223"/>
      <c r="L24" s="223"/>
      <c r="M24" s="223"/>
      <c r="N24" s="223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</row>
    <row r="25" spans="1:122" ht="13.5" customHeight="1">
      <c r="A25" s="220"/>
      <c r="B25" s="220"/>
      <c r="C25" s="220"/>
      <c r="D25" s="220"/>
      <c r="E25" s="220"/>
      <c r="F25" s="220"/>
      <c r="G25" s="220"/>
      <c r="H25" s="220"/>
      <c r="I25" s="220"/>
      <c r="J25" s="224"/>
      <c r="K25" s="223"/>
      <c r="L25" s="223"/>
      <c r="M25" s="223"/>
      <c r="N25" s="223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</row>
    <row r="26" spans="1:122" ht="13.5" customHeight="1">
      <c r="A26" s="220"/>
      <c r="B26" s="220"/>
      <c r="C26" s="220"/>
      <c r="D26" s="220"/>
      <c r="E26" s="220"/>
      <c r="F26" s="220"/>
      <c r="G26" s="220"/>
      <c r="H26" s="220"/>
      <c r="I26" s="220"/>
      <c r="J26" s="224"/>
      <c r="K26" s="223"/>
      <c r="L26" s="223"/>
      <c r="M26" s="223"/>
      <c r="N26" s="223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O26" s="220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  <c r="CP26" s="220"/>
      <c r="CQ26" s="220"/>
      <c r="CR26" s="220"/>
      <c r="CS26" s="220"/>
      <c r="CT26" s="220"/>
      <c r="CU26" s="220"/>
      <c r="CV26" s="220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20"/>
      <c r="DI26" s="220"/>
      <c r="DJ26" s="220"/>
      <c r="DK26" s="220"/>
      <c r="DL26" s="220"/>
      <c r="DM26" s="220"/>
      <c r="DN26" s="220"/>
      <c r="DO26" s="220"/>
      <c r="DP26" s="220"/>
      <c r="DQ26" s="220"/>
      <c r="DR26" s="220"/>
    </row>
    <row r="27" spans="1:122" ht="13.5" customHeight="1">
      <c r="A27" s="220"/>
      <c r="B27" s="220"/>
      <c r="C27" s="220"/>
      <c r="D27" s="220"/>
      <c r="E27" s="220"/>
      <c r="F27" s="220"/>
      <c r="G27" s="220"/>
      <c r="H27" s="220"/>
      <c r="I27" s="220"/>
      <c r="J27" s="224"/>
      <c r="K27" s="223"/>
      <c r="L27" s="223"/>
      <c r="M27" s="223"/>
      <c r="N27" s="223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  <c r="CJ27" s="220"/>
      <c r="CK27" s="220"/>
      <c r="CL27" s="220"/>
      <c r="CM27" s="220"/>
      <c r="CN27" s="220"/>
      <c r="CO27" s="220"/>
      <c r="CP27" s="220"/>
      <c r="CQ27" s="220"/>
      <c r="CR27" s="220"/>
      <c r="CS27" s="220"/>
      <c r="CT27" s="220"/>
      <c r="CU27" s="220"/>
      <c r="CV27" s="220"/>
      <c r="CW27" s="220"/>
      <c r="CX27" s="220"/>
      <c r="CY27" s="220"/>
      <c r="CZ27" s="220"/>
      <c r="DA27" s="220"/>
      <c r="DB27" s="220"/>
      <c r="DC27" s="220"/>
      <c r="DD27" s="220"/>
      <c r="DE27" s="220"/>
      <c r="DF27" s="220"/>
      <c r="DG27" s="220"/>
      <c r="DH27" s="220"/>
      <c r="DI27" s="220"/>
      <c r="DJ27" s="220"/>
      <c r="DK27" s="220"/>
      <c r="DL27" s="220"/>
      <c r="DM27" s="220"/>
      <c r="DN27" s="220"/>
      <c r="DO27" s="220"/>
      <c r="DP27" s="220"/>
      <c r="DQ27" s="220"/>
      <c r="DR27" s="220"/>
    </row>
    <row r="28" spans="1:122" ht="13.5" customHeight="1">
      <c r="A28" s="220"/>
      <c r="B28" s="220"/>
      <c r="C28" s="220"/>
      <c r="D28" s="220"/>
      <c r="E28" s="220"/>
      <c r="F28" s="220"/>
      <c r="G28" s="220"/>
      <c r="H28" s="220"/>
      <c r="I28" s="220"/>
      <c r="J28" s="224"/>
      <c r="K28" s="223"/>
      <c r="L28" s="223"/>
      <c r="M28" s="223"/>
      <c r="N28" s="223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O28" s="220"/>
      <c r="BP28" s="220"/>
      <c r="BQ28" s="220"/>
      <c r="BR28" s="220"/>
      <c r="BS28" s="220"/>
      <c r="BT28" s="220"/>
      <c r="BU28" s="220"/>
      <c r="BV28" s="220"/>
      <c r="BW28" s="220"/>
      <c r="BX28" s="220"/>
      <c r="BY28" s="220"/>
      <c r="BZ28" s="220"/>
      <c r="CA28" s="220"/>
      <c r="CB28" s="220"/>
      <c r="CC28" s="220"/>
      <c r="CD28" s="220"/>
      <c r="CE28" s="220"/>
      <c r="CF28" s="220"/>
      <c r="CG28" s="220"/>
      <c r="CH28" s="220"/>
      <c r="CI28" s="220"/>
      <c r="CJ28" s="220"/>
      <c r="CK28" s="220"/>
      <c r="CL28" s="220"/>
      <c r="CM28" s="220"/>
      <c r="CN28" s="220"/>
      <c r="CO28" s="220"/>
      <c r="CP28" s="220"/>
      <c r="CQ28" s="220"/>
      <c r="CR28" s="220"/>
      <c r="CS28" s="220"/>
      <c r="CT28" s="220"/>
      <c r="CU28" s="220"/>
      <c r="CV28" s="220"/>
      <c r="CW28" s="220"/>
      <c r="CX28" s="220"/>
      <c r="CY28" s="220"/>
      <c r="CZ28" s="220"/>
      <c r="DA28" s="220"/>
      <c r="DB28" s="220"/>
      <c r="DC28" s="220"/>
      <c r="DD28" s="220"/>
      <c r="DE28" s="220"/>
      <c r="DF28" s="220"/>
      <c r="DG28" s="220"/>
      <c r="DH28" s="220"/>
      <c r="DI28" s="220"/>
      <c r="DJ28" s="220"/>
      <c r="DK28" s="220"/>
      <c r="DL28" s="220"/>
      <c r="DM28" s="220"/>
      <c r="DN28" s="220"/>
      <c r="DO28" s="220"/>
      <c r="DP28" s="220"/>
      <c r="DQ28" s="220"/>
      <c r="DR28" s="220"/>
    </row>
    <row r="29" spans="1:122" ht="13.5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4"/>
      <c r="K29" s="223"/>
      <c r="L29" s="223"/>
      <c r="M29" s="223"/>
      <c r="N29" s="223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O29" s="220"/>
      <c r="BP29" s="220"/>
      <c r="BQ29" s="220"/>
      <c r="BR29" s="220"/>
      <c r="BS29" s="220"/>
      <c r="BT29" s="220"/>
      <c r="BU29" s="220"/>
      <c r="BV29" s="220"/>
      <c r="BW29" s="220"/>
      <c r="BX29" s="220"/>
      <c r="BY29" s="220"/>
      <c r="BZ29" s="220"/>
      <c r="CA29" s="220"/>
      <c r="CB29" s="220"/>
      <c r="CC29" s="220"/>
      <c r="CD29" s="220"/>
      <c r="CE29" s="220"/>
      <c r="CF29" s="220"/>
      <c r="CG29" s="220"/>
      <c r="CH29" s="220"/>
      <c r="CI29" s="220"/>
      <c r="CJ29" s="220"/>
      <c r="CK29" s="220"/>
      <c r="CL29" s="220"/>
      <c r="CM29" s="220"/>
      <c r="CN29" s="220"/>
      <c r="CO29" s="220"/>
      <c r="CP29" s="220"/>
      <c r="CQ29" s="220"/>
      <c r="CR29" s="220"/>
      <c r="CS29" s="220"/>
      <c r="CT29" s="220"/>
      <c r="CU29" s="220"/>
      <c r="CV29" s="220"/>
      <c r="CW29" s="220"/>
      <c r="CX29" s="220"/>
      <c r="CY29" s="220"/>
      <c r="CZ29" s="220"/>
      <c r="DA29" s="220"/>
      <c r="DB29" s="220"/>
      <c r="DC29" s="220"/>
      <c r="DD29" s="220"/>
      <c r="DE29" s="220"/>
      <c r="DF29" s="220"/>
      <c r="DG29" s="220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</row>
    <row r="30" spans="1:122" ht="13.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4"/>
      <c r="K30" s="223"/>
      <c r="L30" s="223"/>
      <c r="M30" s="223"/>
      <c r="N30" s="223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</row>
    <row r="31" spans="1:122" ht="13.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4"/>
      <c r="K31" s="223"/>
      <c r="L31" s="223"/>
      <c r="M31" s="223"/>
      <c r="N31" s="223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</row>
    <row r="32" spans="1:122" ht="13.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4"/>
      <c r="K32" s="223"/>
      <c r="L32" s="223"/>
      <c r="M32" s="223"/>
      <c r="N32" s="223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</row>
    <row r="33" spans="1:122" ht="13.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4"/>
      <c r="K33" s="223"/>
      <c r="L33" s="223"/>
      <c r="M33" s="223"/>
      <c r="N33" s="223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  <c r="CP33" s="220"/>
      <c r="CQ33" s="220"/>
      <c r="CR33" s="220"/>
      <c r="CS33" s="220"/>
      <c r="CT33" s="220"/>
      <c r="CU33" s="220"/>
      <c r="CV33" s="220"/>
      <c r="CW33" s="220"/>
      <c r="CX33" s="220"/>
      <c r="CY33" s="220"/>
      <c r="CZ33" s="220"/>
      <c r="DA33" s="220"/>
      <c r="DB33" s="220"/>
      <c r="DC33" s="220"/>
      <c r="DD33" s="220"/>
      <c r="DE33" s="220"/>
      <c r="DF33" s="220"/>
      <c r="DG33" s="220"/>
      <c r="DH33" s="220"/>
      <c r="DI33" s="220"/>
      <c r="DJ33" s="220"/>
      <c r="DK33" s="220"/>
      <c r="DL33" s="220"/>
      <c r="DM33" s="220"/>
      <c r="DN33" s="220"/>
      <c r="DO33" s="220"/>
      <c r="DP33" s="220"/>
      <c r="DQ33" s="220"/>
      <c r="DR33" s="220"/>
    </row>
    <row r="34" spans="1:122" ht="13.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4"/>
      <c r="K34" s="223"/>
      <c r="L34" s="223"/>
      <c r="M34" s="223"/>
      <c r="N34" s="223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  <c r="CP34" s="220"/>
      <c r="CQ34" s="220"/>
      <c r="CR34" s="220"/>
      <c r="CS34" s="220"/>
      <c r="CT34" s="220"/>
      <c r="CU34" s="220"/>
      <c r="CV34" s="220"/>
      <c r="CW34" s="220"/>
      <c r="CX34" s="220"/>
      <c r="CY34" s="220"/>
      <c r="CZ34" s="220"/>
      <c r="DA34" s="220"/>
      <c r="DB34" s="220"/>
      <c r="DC34" s="220"/>
      <c r="DD34" s="220"/>
      <c r="DE34" s="220"/>
      <c r="DF34" s="220"/>
      <c r="DG34" s="220"/>
      <c r="DH34" s="220"/>
      <c r="DI34" s="220"/>
      <c r="DJ34" s="220"/>
      <c r="DK34" s="220"/>
      <c r="DL34" s="220"/>
      <c r="DM34" s="220"/>
      <c r="DN34" s="220"/>
      <c r="DO34" s="220"/>
      <c r="DP34" s="220"/>
      <c r="DQ34" s="220"/>
      <c r="DR34" s="220"/>
    </row>
    <row r="35" spans="1:122" ht="13.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4"/>
      <c r="K35" s="223"/>
      <c r="L35" s="223"/>
      <c r="M35" s="223"/>
      <c r="N35" s="223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O35" s="220"/>
      <c r="BP35" s="220"/>
      <c r="BQ35" s="220"/>
      <c r="BR35" s="220"/>
      <c r="BS35" s="220"/>
      <c r="BT35" s="220"/>
      <c r="BU35" s="220"/>
      <c r="BV35" s="220"/>
      <c r="BW35" s="220"/>
      <c r="BX35" s="220"/>
      <c r="BY35" s="220"/>
      <c r="BZ35" s="220"/>
      <c r="CA35" s="220"/>
      <c r="CB35" s="220"/>
      <c r="CC35" s="220"/>
      <c r="CD35" s="220"/>
      <c r="CE35" s="220"/>
      <c r="CF35" s="220"/>
      <c r="CG35" s="220"/>
      <c r="CH35" s="220"/>
      <c r="CI35" s="220"/>
      <c r="CJ35" s="220"/>
      <c r="CK35" s="220"/>
      <c r="CL35" s="220"/>
      <c r="CM35" s="220"/>
      <c r="CN35" s="220"/>
      <c r="CO35" s="220"/>
      <c r="CP35" s="220"/>
      <c r="CQ35" s="220"/>
      <c r="CR35" s="220"/>
      <c r="CS35" s="220"/>
      <c r="CT35" s="220"/>
      <c r="CU35" s="220"/>
      <c r="CV35" s="220"/>
      <c r="CW35" s="220"/>
      <c r="CX35" s="220"/>
      <c r="CY35" s="220"/>
      <c r="CZ35" s="220"/>
      <c r="DA35" s="220"/>
      <c r="DB35" s="220"/>
      <c r="DC35" s="220"/>
      <c r="DD35" s="220"/>
      <c r="DE35" s="220"/>
      <c r="DF35" s="220"/>
      <c r="DG35" s="220"/>
      <c r="DH35" s="220"/>
      <c r="DI35" s="220"/>
      <c r="DJ35" s="220"/>
      <c r="DK35" s="220"/>
      <c r="DL35" s="220"/>
      <c r="DM35" s="220"/>
      <c r="DN35" s="220"/>
      <c r="DO35" s="220"/>
      <c r="DP35" s="220"/>
      <c r="DQ35" s="220"/>
      <c r="DR35" s="220"/>
    </row>
    <row r="36" spans="1:122" ht="13.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5"/>
      <c r="K36" s="225"/>
      <c r="L36" s="225"/>
      <c r="M36" s="225"/>
      <c r="N36" s="225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  <c r="BO36" s="220"/>
      <c r="BP36" s="220"/>
      <c r="BQ36" s="220"/>
      <c r="BR36" s="220"/>
      <c r="BS36" s="220"/>
      <c r="BT36" s="220"/>
      <c r="BU36" s="220"/>
      <c r="BV36" s="220"/>
      <c r="BW36" s="220"/>
      <c r="BX36" s="220"/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  <c r="CP36" s="220"/>
      <c r="CQ36" s="220"/>
      <c r="CR36" s="220"/>
      <c r="CS36" s="220"/>
      <c r="CT36" s="220"/>
      <c r="CU36" s="220"/>
      <c r="CV36" s="220"/>
      <c r="CW36" s="220"/>
      <c r="CX36" s="220"/>
      <c r="CY36" s="220"/>
      <c r="CZ36" s="220"/>
      <c r="DA36" s="220"/>
      <c r="DB36" s="220"/>
      <c r="DC36" s="220"/>
      <c r="DD36" s="220"/>
      <c r="DE36" s="220"/>
      <c r="DF36" s="220"/>
      <c r="DG36" s="220"/>
      <c r="DH36" s="220"/>
      <c r="DI36" s="220"/>
      <c r="DJ36" s="220"/>
      <c r="DK36" s="220"/>
      <c r="DL36" s="220"/>
      <c r="DM36" s="220"/>
      <c r="DN36" s="220"/>
      <c r="DO36" s="220"/>
      <c r="DP36" s="220"/>
      <c r="DQ36" s="220"/>
      <c r="DR36" s="220"/>
    </row>
    <row r="37" spans="1:122" ht="13.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6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  <c r="CP37" s="220"/>
      <c r="CQ37" s="220"/>
      <c r="CR37" s="220"/>
      <c r="CS37" s="220"/>
      <c r="CT37" s="220"/>
      <c r="CU37" s="220"/>
      <c r="CV37" s="220"/>
      <c r="CW37" s="220"/>
      <c r="CX37" s="220"/>
      <c r="CY37" s="220"/>
      <c r="CZ37" s="220"/>
      <c r="DA37" s="220"/>
      <c r="DB37" s="220"/>
      <c r="DC37" s="220"/>
      <c r="DD37" s="22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20"/>
      <c r="DR37" s="220"/>
    </row>
    <row r="38" spans="1:122" ht="9" customHeight="1">
      <c r="J38" s="227"/>
    </row>
    <row r="39" spans="1:122" ht="13.5" customHeight="1">
      <c r="A39" s="228"/>
      <c r="B39" s="229"/>
      <c r="C39" s="229"/>
      <c r="D39" s="229"/>
      <c r="E39" s="229"/>
      <c r="F39" s="229"/>
      <c r="G39" s="229"/>
      <c r="H39" s="229"/>
      <c r="I39" s="229"/>
      <c r="J39" s="230"/>
      <c r="K39" s="229"/>
      <c r="L39" s="229"/>
      <c r="M39" s="229"/>
      <c r="N39" s="229"/>
      <c r="O39" s="228"/>
    </row>
    <row r="40" spans="1:122" ht="13.5" customHeight="1">
      <c r="A40" s="228"/>
      <c r="B40" s="228"/>
      <c r="C40" s="228"/>
      <c r="D40" s="228"/>
      <c r="E40" s="228"/>
      <c r="F40" s="228"/>
      <c r="G40" s="228"/>
      <c r="H40" s="228"/>
      <c r="I40" s="228"/>
      <c r="J40" s="231"/>
      <c r="K40" s="228"/>
      <c r="L40" s="228"/>
      <c r="M40" s="228"/>
      <c r="N40" s="228"/>
      <c r="O40" s="228"/>
    </row>
    <row r="41" spans="1:122" ht="13.5" customHeight="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32"/>
    </row>
    <row r="42" spans="1:122" ht="13.5" customHeight="1">
      <c r="A42" s="228"/>
      <c r="B42" s="228"/>
      <c r="C42" s="231"/>
      <c r="D42" s="228"/>
      <c r="E42" s="228"/>
      <c r="F42" s="228"/>
      <c r="G42" s="228"/>
      <c r="H42" s="228"/>
      <c r="I42" s="228"/>
      <c r="J42" s="231"/>
      <c r="K42" s="228"/>
      <c r="L42" s="228"/>
      <c r="M42" s="228"/>
      <c r="N42" s="228"/>
      <c r="O42" s="228"/>
      <c r="BK42" s="233"/>
    </row>
    <row r="43" spans="1:122" ht="13.5" customHeight="1">
      <c r="A43" s="228"/>
      <c r="B43" s="228"/>
      <c r="C43" s="231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</row>
    <row r="44" spans="1:122" ht="13.5" customHeight="1">
      <c r="A44" s="228"/>
      <c r="B44" s="228"/>
      <c r="C44" s="231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</row>
    <row r="45" spans="1:122" ht="13.5" customHeight="1">
      <c r="A45" s="228"/>
      <c r="B45" s="228"/>
      <c r="C45" s="231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</row>
    <row r="46" spans="1:122" ht="13.5" customHeight="1">
      <c r="A46" s="228"/>
      <c r="B46" s="228"/>
      <c r="C46" s="231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</row>
    <row r="47" spans="1:122" ht="13.5" customHeight="1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</row>
    <row r="48" spans="1:122" ht="13.5" customHeight="1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</row>
    <row r="49" spans="1:15" ht="13.5" customHeight="1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</row>
    <row r="50" spans="1:15" ht="13.5" customHeight="1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</row>
    <row r="51" spans="1:15" ht="13.5" customHeight="1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</row>
    <row r="52" spans="1:15" ht="13.5" customHeight="1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</row>
    <row r="53" spans="1:15" ht="13.5" customHeight="1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</row>
    <row r="54" spans="1:15" ht="13.5" customHeight="1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</row>
    <row r="55" spans="1:15" ht="13.5" customHeight="1">
      <c r="A55" s="228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</row>
    <row r="56" spans="1:15" ht="13.5" customHeight="1">
      <c r="A56" s="228"/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</row>
    <row r="57" spans="1:15" ht="13.5" customHeight="1">
      <c r="A57" s="228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</row>
    <row r="58" spans="1:15" ht="13.5" customHeight="1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</row>
    <row r="59" spans="1:15" ht="13.5" customHeight="1">
      <c r="A59" s="228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優 西</cp:lastModifiedBy>
  <cp:revision/>
  <dcterms:created xsi:type="dcterms:W3CDTF">2022-08-04T06:09:33Z</dcterms:created>
  <dcterms:modified xsi:type="dcterms:W3CDTF">2024-12-17T04:51:04Z</dcterms:modified>
  <cp:category/>
  <cp:contentStatus/>
</cp:coreProperties>
</file>